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'Лист1'!$33:$35</definedName>
    <definedName name="_xlnm.Print_Area" localSheetId="0">'Лист1'!$A$1:$H$70</definedName>
  </definedNames>
  <calcPr fullCalcOnLoad="1" refMode="R1C1"/>
</workbook>
</file>

<file path=xl/sharedStrings.xml><?xml version="1.0" encoding="utf-8"?>
<sst xmlns="http://schemas.openxmlformats.org/spreadsheetml/2006/main" count="57" uniqueCount="55">
  <si>
    <t xml:space="preserve">Вступительные взносы </t>
  </si>
  <si>
    <t>Членские  взносы</t>
  </si>
  <si>
    <t>ИТОГО</t>
  </si>
  <si>
    <t xml:space="preserve">Президент СРООМС </t>
  </si>
  <si>
    <t>Н.Н.Косарева</t>
  </si>
  <si>
    <t xml:space="preserve">Самарской региональной общественной организации медицинских сестер </t>
  </si>
  <si>
    <t>расходы</t>
  </si>
  <si>
    <t>Факт</t>
  </si>
  <si>
    <t>(руб.)</t>
  </si>
  <si>
    <t>Наименование статей</t>
  </si>
  <si>
    <t>Фактические</t>
  </si>
  <si>
    <t xml:space="preserve">в кассе </t>
  </si>
  <si>
    <t>на депозитном  счете</t>
  </si>
  <si>
    <t>за 2019 год</t>
  </si>
  <si>
    <t>депозитный счет</t>
  </si>
  <si>
    <t>Остаток денежных средств на р/счете на  01.01.2019г. ( рубли)</t>
  </si>
  <si>
    <t>(рубли)</t>
  </si>
  <si>
    <t>остаток в  кассе</t>
  </si>
  <si>
    <t>Поступление денежных средств в 2019  году</t>
  </si>
  <si>
    <t>Остаток денежных средств на р/счете на 01.01.2020 г.</t>
  </si>
  <si>
    <t>Отчет по использовынию денежных средств</t>
  </si>
  <si>
    <t xml:space="preserve">Проценты за размещение денежный средств на депозите </t>
  </si>
  <si>
    <t>Возврат денежных средств из ЛПУ ( ошибочно перечисленных) в т.ч.:</t>
  </si>
  <si>
    <t>СГКБ № 1</t>
  </si>
  <si>
    <t>СОККД</t>
  </si>
  <si>
    <t>ПЛАТЕЖИ  ВСЕГО:</t>
  </si>
  <si>
    <t xml:space="preserve">РАСХОДЫ: </t>
  </si>
  <si>
    <t>Поставщикам</t>
  </si>
  <si>
    <t>в т.ч.:</t>
  </si>
  <si>
    <t>заработная плата</t>
  </si>
  <si>
    <t>договора подряда</t>
  </si>
  <si>
    <t>Платежи в небюджетные фонды</t>
  </si>
  <si>
    <t>Премии членам СРООМС</t>
  </si>
  <si>
    <t>Премия за счет предпринимательской деятельности</t>
  </si>
  <si>
    <t>Социальноя помощь</t>
  </si>
  <si>
    <t>Платежи в бюджет ( НДФЛ)</t>
  </si>
  <si>
    <t>Платежи в бюджет ( Налог на пибыль)</t>
  </si>
  <si>
    <t xml:space="preserve">По авансовым отчетам </t>
  </si>
  <si>
    <t>возврат 20% от суммы перечисленных взносов</t>
  </si>
  <si>
    <t>Членские взносы в  АССОЦИАЦИЮ "СМПО"</t>
  </si>
  <si>
    <t>Благотворительный взнос в ОО "СОФА"</t>
  </si>
  <si>
    <t>Услуги банка</t>
  </si>
  <si>
    <t>Ошибочно перечисленные  СОККД</t>
  </si>
  <si>
    <t>Ошибочно перечисленные  СО ГКБ № 1</t>
  </si>
  <si>
    <t>В СВЯЗИ С ОПЛАТОЙ ТРУДА в т.ч.:</t>
  </si>
  <si>
    <t>ОСТАТОК ДЕНЕЖНЫХ ПОТОКОВ  ОТ ТЕКУЩИХ ОПЕРАЦИЙ  за 2019 год</t>
  </si>
  <si>
    <t>в т.ч.</t>
  </si>
  <si>
    <t>ПРОЧИЕ ПЛАТЕЖИ в т.ч.:</t>
  </si>
  <si>
    <t>1.</t>
  </si>
  <si>
    <t>2.</t>
  </si>
  <si>
    <t>3.</t>
  </si>
  <si>
    <t>4.</t>
  </si>
  <si>
    <t>5.</t>
  </si>
  <si>
    <t>6.</t>
  </si>
  <si>
    <t>ВСЕГО ОСТАТОК ДЕНЕЖНЫХ СРЕДСТВ  на 01.01.2020 год :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</si>
</sst>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#,##0.0"/>
    <numFmt numFmtId="185" formatCode="[$-FC19]d\ mmmm\ yyyy\ &quot;г.&quot;"/>
  </numFmts>
  <fonts count="51">
    <font>
      <sz val="10"/>
      <name val="Arial Cyr"/>
      <family val="0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  <font>
      <b/>
      <sz val="14"/>
      <name val="Arial Cyr"/>
      <family val="0"/>
    </font>
    <font>
      <b/>
      <i/>
      <sz val="14"/>
      <name val="Times New Roman"/>
      <family val="1"/>
    </font>
    <font>
      <sz val="14"/>
      <name val="Arial Cyr"/>
      <family val="0"/>
    </font>
    <font>
      <sz val="8"/>
      <name val="Arial Cyr"/>
      <family val="0"/>
    </font>
    <font>
      <b/>
      <i/>
      <sz val="9"/>
      <name val="Arial Cyr"/>
      <family val="0"/>
    </font>
    <font>
      <b/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0" xfId="0" applyFont="1" applyBorder="1" applyAlignment="1">
      <alignment vertical="top" wrapText="1"/>
    </xf>
    <xf numFmtId="4" fontId="2" fillId="0" borderId="0" xfId="0" applyNumberFormat="1" applyFont="1" applyBorder="1" applyAlignment="1">
      <alignment vertical="top" wrapText="1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1" fillId="0" borderId="11" xfId="0" applyFont="1" applyBorder="1" applyAlignment="1">
      <alignment vertical="top" wrapText="1"/>
    </xf>
    <xf numFmtId="0" fontId="1" fillId="0" borderId="14" xfId="0" applyFont="1" applyBorder="1" applyAlignment="1">
      <alignment horizontal="center" vertical="top" wrapText="1"/>
    </xf>
    <xf numFmtId="4" fontId="2" fillId="0" borderId="11" xfId="0" applyNumberFormat="1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4" fontId="2" fillId="0" borderId="15" xfId="0" applyNumberFormat="1" applyFont="1" applyBorder="1" applyAlignment="1">
      <alignment vertical="top" wrapText="1"/>
    </xf>
    <xf numFmtId="4" fontId="2" fillId="0" borderId="12" xfId="0" applyNumberFormat="1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4" fontId="2" fillId="0" borderId="13" xfId="0" applyNumberFormat="1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" fillId="0" borderId="16" xfId="0" applyFont="1" applyBorder="1" applyAlignment="1">
      <alignment horizontal="center" vertical="top" wrapText="1"/>
    </xf>
    <xf numFmtId="0" fontId="8" fillId="0" borderId="0" xfId="0" applyFont="1" applyBorder="1" applyAlignment="1">
      <alignment/>
    </xf>
    <xf numFmtId="3" fontId="0" fillId="0" borderId="0" xfId="0" applyNumberFormat="1" applyAlignment="1">
      <alignment/>
    </xf>
    <xf numFmtId="0" fontId="8" fillId="0" borderId="0" xfId="0" applyFont="1" applyAlignment="1">
      <alignment/>
    </xf>
    <xf numFmtId="0" fontId="0" fillId="0" borderId="17" xfId="0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13" xfId="0" applyNumberFormat="1" applyBorder="1" applyAlignment="1">
      <alignment vertical="top" wrapText="1"/>
    </xf>
    <xf numFmtId="0" fontId="6" fillId="0" borderId="13" xfId="0" applyFont="1" applyBorder="1" applyAlignment="1">
      <alignment/>
    </xf>
    <xf numFmtId="0" fontId="9" fillId="0" borderId="0" xfId="0" applyFont="1" applyAlignment="1">
      <alignment/>
    </xf>
    <xf numFmtId="0" fontId="2" fillId="0" borderId="12" xfId="0" applyFont="1" applyBorder="1" applyAlignment="1">
      <alignment/>
    </xf>
    <xf numFmtId="3" fontId="8" fillId="0" borderId="11" xfId="0" applyNumberFormat="1" applyFont="1" applyBorder="1" applyAlignment="1">
      <alignment/>
    </xf>
    <xf numFmtId="0" fontId="10" fillId="0" borderId="0" xfId="0" applyFont="1" applyAlignment="1">
      <alignment/>
    </xf>
    <xf numFmtId="0" fontId="0" fillId="0" borderId="18" xfId="0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top" wrapText="1"/>
    </xf>
    <xf numFmtId="3" fontId="8" fillId="0" borderId="0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 horizontal="center" vertical="top" wrapText="1"/>
    </xf>
    <xf numFmtId="0" fontId="2" fillId="0" borderId="15" xfId="0" applyFont="1" applyBorder="1" applyAlignment="1">
      <alignment/>
    </xf>
    <xf numFmtId="3" fontId="8" fillId="0" borderId="13" xfId="0" applyNumberFormat="1" applyFont="1" applyBorder="1" applyAlignment="1">
      <alignment/>
    </xf>
    <xf numFmtId="0" fontId="9" fillId="0" borderId="13" xfId="0" applyFont="1" applyBorder="1" applyAlignment="1">
      <alignment horizontal="right"/>
    </xf>
    <xf numFmtId="0" fontId="11" fillId="0" borderId="0" xfId="0" applyFont="1" applyAlignment="1">
      <alignment horizontal="center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3" fontId="14" fillId="0" borderId="14" xfId="0" applyNumberFormat="1" applyFont="1" applyBorder="1" applyAlignment="1">
      <alignment horizontal="center"/>
    </xf>
    <xf numFmtId="0" fontId="15" fillId="0" borderId="21" xfId="0" applyFont="1" applyBorder="1" applyAlignment="1">
      <alignment horizontal="center" vertical="top" wrapText="1"/>
    </xf>
    <xf numFmtId="0" fontId="15" fillId="0" borderId="16" xfId="0" applyFont="1" applyBorder="1" applyAlignment="1">
      <alignment horizontal="center" vertical="top" wrapText="1"/>
    </xf>
    <xf numFmtId="3" fontId="9" fillId="0" borderId="22" xfId="0" applyNumberFormat="1" applyFont="1" applyBorder="1" applyAlignment="1">
      <alignment/>
    </xf>
    <xf numFmtId="3" fontId="6" fillId="0" borderId="14" xfId="0" applyNumberFormat="1" applyFont="1" applyBorder="1" applyAlignment="1">
      <alignment/>
    </xf>
    <xf numFmtId="3" fontId="9" fillId="0" borderId="22" xfId="0" applyNumberFormat="1" applyFont="1" applyBorder="1" applyAlignment="1">
      <alignment/>
    </xf>
    <xf numFmtId="3" fontId="6" fillId="0" borderId="22" xfId="0" applyNumberFormat="1" applyFont="1" applyBorder="1" applyAlignment="1">
      <alignment/>
    </xf>
    <xf numFmtId="3" fontId="6" fillId="0" borderId="22" xfId="0" applyNumberFormat="1" applyFont="1" applyBorder="1" applyAlignment="1">
      <alignment/>
    </xf>
    <xf numFmtId="3" fontId="0" fillId="0" borderId="23" xfId="0" applyNumberFormat="1" applyBorder="1" applyAlignment="1">
      <alignment vertical="top" wrapText="1"/>
    </xf>
    <xf numFmtId="0" fontId="9" fillId="0" borderId="0" xfId="0" applyFont="1" applyBorder="1" applyAlignment="1">
      <alignment horizontal="center"/>
    </xf>
    <xf numFmtId="4" fontId="2" fillId="0" borderId="13" xfId="0" applyNumberFormat="1" applyFont="1" applyBorder="1" applyAlignment="1">
      <alignment horizontal="left" vertical="top" wrapText="1"/>
    </xf>
    <xf numFmtId="0" fontId="11" fillId="0" borderId="11" xfId="0" applyFont="1" applyBorder="1" applyAlignment="1">
      <alignment horizontal="center"/>
    </xf>
    <xf numFmtId="0" fontId="6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12" xfId="0" applyFont="1" applyBorder="1" applyAlignment="1">
      <alignment/>
    </xf>
    <xf numFmtId="4" fontId="0" fillId="0" borderId="0" xfId="0" applyNumberFormat="1" applyAlignment="1">
      <alignment/>
    </xf>
    <xf numFmtId="0" fontId="9" fillId="0" borderId="17" xfId="0" applyFont="1" applyBorder="1" applyAlignment="1">
      <alignment/>
    </xf>
    <xf numFmtId="4" fontId="8" fillId="0" borderId="19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6" fillId="0" borderId="24" xfId="0" applyNumberFormat="1" applyFont="1" applyBorder="1" applyAlignment="1">
      <alignment/>
    </xf>
    <xf numFmtId="0" fontId="9" fillId="0" borderId="13" xfId="0" applyFont="1" applyBorder="1" applyAlignment="1">
      <alignment horizontal="center"/>
    </xf>
    <xf numFmtId="0" fontId="0" fillId="0" borderId="13" xfId="0" applyFont="1" applyBorder="1" applyAlignment="1">
      <alignment/>
    </xf>
    <xf numFmtId="3" fontId="0" fillId="0" borderId="13" xfId="0" applyNumberFormat="1" applyFont="1" applyBorder="1" applyAlignment="1">
      <alignment/>
    </xf>
    <xf numFmtId="3" fontId="16" fillId="0" borderId="12" xfId="0" applyNumberFormat="1" applyFont="1" applyBorder="1" applyAlignment="1">
      <alignment/>
    </xf>
    <xf numFmtId="0" fontId="9" fillId="0" borderId="15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9" fillId="0" borderId="20" xfId="0" applyFont="1" applyBorder="1" applyAlignment="1">
      <alignment/>
    </xf>
    <xf numFmtId="0" fontId="9" fillId="0" borderId="13" xfId="0" applyFont="1" applyBorder="1" applyAlignment="1">
      <alignment/>
    </xf>
    <xf numFmtId="4" fontId="9" fillId="0" borderId="17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left" vertical="top" wrapText="1"/>
    </xf>
    <xf numFmtId="3" fontId="6" fillId="0" borderId="21" xfId="0" applyNumberFormat="1" applyFont="1" applyFill="1" applyBorder="1" applyAlignment="1">
      <alignment/>
    </xf>
    <xf numFmtId="4" fontId="9" fillId="0" borderId="22" xfId="0" applyNumberFormat="1" applyFont="1" applyBorder="1" applyAlignment="1">
      <alignment horizontal="center"/>
    </xf>
    <xf numFmtId="4" fontId="12" fillId="0" borderId="13" xfId="0" applyNumberFormat="1" applyFont="1" applyBorder="1" applyAlignment="1">
      <alignment vertical="top" wrapText="1"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3" fontId="6" fillId="0" borderId="20" xfId="0" applyNumberFormat="1" applyFont="1" applyBorder="1" applyAlignment="1">
      <alignment/>
    </xf>
    <xf numFmtId="0" fontId="8" fillId="0" borderId="19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6" fillId="0" borderId="15" xfId="0" applyFont="1" applyFill="1" applyBorder="1" applyAlignment="1">
      <alignment/>
    </xf>
    <xf numFmtId="3" fontId="6" fillId="0" borderId="15" xfId="0" applyNumberFormat="1" applyFont="1" applyFill="1" applyBorder="1" applyAlignment="1">
      <alignment/>
    </xf>
    <xf numFmtId="3" fontId="6" fillId="0" borderId="15" xfId="0" applyNumberFormat="1" applyFont="1" applyFill="1" applyBorder="1" applyAlignment="1">
      <alignment horizontal="center"/>
    </xf>
    <xf numFmtId="3" fontId="9" fillId="0" borderId="12" xfId="0" applyNumberFormat="1" applyFont="1" applyFill="1" applyBorder="1" applyAlignment="1">
      <alignment/>
    </xf>
    <xf numFmtId="0" fontId="0" fillId="0" borderId="20" xfId="0" applyFill="1" applyBorder="1" applyAlignment="1">
      <alignment/>
    </xf>
    <xf numFmtId="3" fontId="14" fillId="0" borderId="12" xfId="0" applyNumberFormat="1" applyFont="1" applyFill="1" applyBorder="1" applyAlignment="1">
      <alignment horizontal="center"/>
    </xf>
    <xf numFmtId="3" fontId="14" fillId="0" borderId="18" xfId="0" applyNumberFormat="1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/>
    </xf>
    <xf numFmtId="3" fontId="9" fillId="0" borderId="21" xfId="0" applyNumberFormat="1" applyFont="1" applyFill="1" applyBorder="1" applyAlignment="1">
      <alignment/>
    </xf>
    <xf numFmtId="3" fontId="0" fillId="0" borderId="15" xfId="0" applyNumberFormat="1" applyFont="1" applyBorder="1" applyAlignment="1">
      <alignment/>
    </xf>
    <xf numFmtId="0" fontId="9" fillId="0" borderId="21" xfId="0" applyFont="1" applyBorder="1" applyAlignment="1">
      <alignment horizontal="right"/>
    </xf>
    <xf numFmtId="4" fontId="9" fillId="0" borderId="14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 vertical="top" wrapText="1"/>
    </xf>
    <xf numFmtId="4" fontId="12" fillId="0" borderId="10" xfId="0" applyNumberFormat="1" applyFont="1" applyBorder="1" applyAlignment="1">
      <alignment vertical="top" wrapText="1"/>
    </xf>
    <xf numFmtId="0" fontId="13" fillId="0" borderId="11" xfId="0" applyFont="1" applyBorder="1" applyAlignment="1">
      <alignment vertical="top" wrapText="1"/>
    </xf>
    <xf numFmtId="0" fontId="13" fillId="0" borderId="11" xfId="0" applyFon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top" wrapText="1"/>
    </xf>
    <xf numFmtId="49" fontId="7" fillId="0" borderId="14" xfId="0" applyNumberFormat="1" applyFont="1" applyBorder="1" applyAlignment="1">
      <alignment horizontal="center" vertical="top" wrapText="1"/>
    </xf>
    <xf numFmtId="49" fontId="7" fillId="0" borderId="12" xfId="0" applyNumberFormat="1" applyFont="1" applyBorder="1" applyAlignment="1">
      <alignment horizontal="center" vertical="top" wrapText="1"/>
    </xf>
    <xf numFmtId="49" fontId="7" fillId="0" borderId="25" xfId="0" applyNumberFormat="1" applyFont="1" applyBorder="1" applyAlignment="1">
      <alignment horizontal="center" vertical="top" wrapText="1"/>
    </xf>
    <xf numFmtId="49" fontId="7" fillId="0" borderId="22" xfId="0" applyNumberFormat="1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3" fontId="9" fillId="0" borderId="20" xfId="0" applyNumberFormat="1" applyFont="1" applyFill="1" applyBorder="1" applyAlignment="1">
      <alignment horizontal="center"/>
    </xf>
    <xf numFmtId="3" fontId="6" fillId="0" borderId="20" xfId="0" applyNumberFormat="1" applyFont="1" applyFill="1" applyBorder="1" applyAlignment="1">
      <alignment horizontal="center"/>
    </xf>
    <xf numFmtId="3" fontId="0" fillId="0" borderId="19" xfId="0" applyNumberFormat="1" applyFill="1" applyBorder="1" applyAlignment="1">
      <alignment horizontal="center"/>
    </xf>
    <xf numFmtId="3" fontId="9" fillId="0" borderId="18" xfId="0" applyNumberFormat="1" applyFont="1" applyFill="1" applyBorder="1" applyAlignment="1">
      <alignment horizontal="center"/>
    </xf>
    <xf numFmtId="49" fontId="7" fillId="0" borderId="25" xfId="0" applyNumberFormat="1" applyFont="1" applyBorder="1" applyAlignment="1">
      <alignment horizontal="center" vertical="top" wrapText="1"/>
    </xf>
    <xf numFmtId="3" fontId="6" fillId="0" borderId="23" xfId="0" applyNumberFormat="1" applyFont="1" applyBorder="1" applyAlignment="1">
      <alignment/>
    </xf>
    <xf numFmtId="3" fontId="6" fillId="0" borderId="23" xfId="0" applyNumberFormat="1" applyFont="1" applyBorder="1" applyAlignment="1">
      <alignment/>
    </xf>
    <xf numFmtId="3" fontId="6" fillId="0" borderId="19" xfId="0" applyNumberFormat="1" applyFont="1" applyFill="1" applyBorder="1" applyAlignment="1">
      <alignment/>
    </xf>
    <xf numFmtId="3" fontId="0" fillId="0" borderId="0" xfId="0" applyNumberFormat="1" applyBorder="1" applyAlignment="1">
      <alignment vertical="top" wrapText="1"/>
    </xf>
    <xf numFmtId="4" fontId="2" fillId="0" borderId="15" xfId="0" applyNumberFormat="1" applyFont="1" applyBorder="1" applyAlignment="1">
      <alignment horizontal="left" vertical="top" wrapText="1"/>
    </xf>
    <xf numFmtId="4" fontId="2" fillId="0" borderId="25" xfId="0" applyNumberFormat="1" applyFont="1" applyBorder="1" applyAlignment="1">
      <alignment horizontal="left" vertical="top" wrapText="1"/>
    </xf>
    <xf numFmtId="4" fontId="2" fillId="0" borderId="17" xfId="0" applyNumberFormat="1" applyFont="1" applyBorder="1" applyAlignment="1">
      <alignment horizontal="left" vertical="top" wrapText="1"/>
    </xf>
    <xf numFmtId="4" fontId="2" fillId="0" borderId="23" xfId="0" applyNumberFormat="1" applyFont="1" applyBorder="1" applyAlignment="1">
      <alignment horizontal="left" vertical="top" wrapText="1"/>
    </xf>
    <xf numFmtId="4" fontId="2" fillId="0" borderId="10" xfId="0" applyNumberFormat="1" applyFont="1" applyBorder="1" applyAlignment="1">
      <alignment horizontal="left" vertical="top" wrapText="1"/>
    </xf>
    <xf numFmtId="4" fontId="2" fillId="0" borderId="11" xfId="0" applyNumberFormat="1" applyFont="1" applyBorder="1" applyAlignment="1">
      <alignment horizontal="left" vertical="top" wrapText="1"/>
    </xf>
    <xf numFmtId="4" fontId="3" fillId="0" borderId="25" xfId="0" applyNumberFormat="1" applyFont="1" applyBorder="1" applyAlignment="1">
      <alignment horizontal="left" vertical="top" wrapText="1"/>
    </xf>
    <xf numFmtId="4" fontId="3" fillId="0" borderId="17" xfId="0" applyNumberFormat="1" applyFont="1" applyBorder="1" applyAlignment="1">
      <alignment horizontal="left" vertical="top" wrapText="1"/>
    </xf>
    <xf numFmtId="0" fontId="11" fillId="0" borderId="0" xfId="0" applyFont="1" applyAlignment="1">
      <alignment horizontal="center"/>
    </xf>
    <xf numFmtId="4" fontId="3" fillId="0" borderId="23" xfId="0" applyNumberFormat="1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4" fontId="2" fillId="0" borderId="25" xfId="0" applyNumberFormat="1" applyFont="1" applyBorder="1" applyAlignment="1">
      <alignment horizontal="left" vertical="top" wrapText="1"/>
    </xf>
    <xf numFmtId="4" fontId="2" fillId="0" borderId="17" xfId="0" applyNumberFormat="1" applyFont="1" applyBorder="1" applyAlignment="1">
      <alignment horizontal="left" vertical="top" wrapText="1"/>
    </xf>
    <xf numFmtId="4" fontId="9" fillId="0" borderId="10" xfId="0" applyNumberFormat="1" applyFont="1" applyBorder="1" applyAlignment="1">
      <alignment horizontal="center"/>
    </xf>
    <xf numFmtId="4" fontId="9" fillId="0" borderId="19" xfId="0" applyNumberFormat="1" applyFont="1" applyBorder="1" applyAlignment="1">
      <alignment horizontal="center"/>
    </xf>
    <xf numFmtId="4" fontId="9" fillId="0" borderId="25" xfId="0" applyNumberFormat="1" applyFont="1" applyBorder="1" applyAlignment="1">
      <alignment horizontal="center"/>
    </xf>
    <xf numFmtId="4" fontId="9" fillId="0" borderId="23" xfId="0" applyNumberFormat="1" applyFont="1" applyBorder="1" applyAlignment="1">
      <alignment horizontal="center"/>
    </xf>
    <xf numFmtId="4" fontId="12" fillId="0" borderId="13" xfId="0" applyNumberFormat="1" applyFont="1" applyBorder="1" applyAlignment="1">
      <alignment horizontal="center" vertical="top" wrapText="1"/>
    </xf>
    <xf numFmtId="4" fontId="2" fillId="0" borderId="0" xfId="0" applyNumberFormat="1" applyFont="1" applyBorder="1" applyAlignment="1">
      <alignment horizontal="left" vertical="top" wrapText="1"/>
    </xf>
    <xf numFmtId="4" fontId="2" fillId="0" borderId="0" xfId="0" applyNumberFormat="1" applyFont="1" applyBorder="1" applyAlignment="1">
      <alignment horizontal="left" vertical="top" wrapText="1"/>
    </xf>
    <xf numFmtId="4" fontId="1" fillId="0" borderId="0" xfId="0" applyNumberFormat="1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75"/>
  <sheetViews>
    <sheetView tabSelected="1" view="pageBreakPreview" zoomScaleSheetLayoutView="100" zoomScalePageLayoutView="0" workbookViewId="0" topLeftCell="A31">
      <selection activeCell="B54" sqref="B54:E54"/>
    </sheetView>
  </sheetViews>
  <sheetFormatPr defaultColWidth="9.00390625" defaultRowHeight="12.75"/>
  <cols>
    <col min="1" max="1" width="10.125" style="109" bestFit="1" customWidth="1"/>
    <col min="2" max="2" width="24.125" style="0" customWidth="1"/>
    <col min="3" max="3" width="14.625" style="0" customWidth="1"/>
    <col min="4" max="4" width="12.00390625" style="0" customWidth="1"/>
    <col min="5" max="5" width="12.625" style="0" customWidth="1"/>
    <col min="6" max="6" width="18.125" style="0" customWidth="1"/>
    <col min="7" max="7" width="12.75390625" style="0" customWidth="1"/>
    <col min="8" max="8" width="25.625" style="0" customWidth="1"/>
    <col min="9" max="9" width="4.25390625" style="0" customWidth="1"/>
    <col min="10" max="10" width="12.375" style="0" customWidth="1"/>
    <col min="11" max="11" width="12.75390625" style="0" bestFit="1" customWidth="1"/>
    <col min="15" max="15" width="13.875" style="0" customWidth="1"/>
  </cols>
  <sheetData>
    <row r="2" spans="2:8" ht="15.75">
      <c r="B2" s="1"/>
      <c r="F2" s="2"/>
      <c r="G2" s="35"/>
      <c r="H2" s="35"/>
    </row>
    <row r="3" spans="2:8" ht="15.75">
      <c r="B3" s="1"/>
      <c r="F3" s="2"/>
      <c r="G3" s="35"/>
      <c r="H3" s="35"/>
    </row>
    <row r="4" spans="2:7" ht="15.75">
      <c r="B4" s="1"/>
      <c r="F4" s="2"/>
      <c r="G4" s="2"/>
    </row>
    <row r="5" spans="1:8" ht="18">
      <c r="A5" s="110"/>
      <c r="B5" s="142" t="s">
        <v>20</v>
      </c>
      <c r="C5" s="142"/>
      <c r="D5" s="142"/>
      <c r="E5" s="142"/>
      <c r="F5" s="142"/>
      <c r="G5" s="142"/>
      <c r="H5" s="142"/>
    </row>
    <row r="6" spans="1:7" ht="18">
      <c r="A6" s="110"/>
      <c r="C6" s="49"/>
      <c r="D6" s="49"/>
      <c r="E6" s="49"/>
      <c r="F6" s="49"/>
      <c r="G6" s="2"/>
    </row>
    <row r="7" spans="1:8" ht="18">
      <c r="A7" s="110"/>
      <c r="B7" s="142" t="s">
        <v>5</v>
      </c>
      <c r="C7" s="142"/>
      <c r="D7" s="142"/>
      <c r="E7" s="142"/>
      <c r="F7" s="142"/>
      <c r="G7" s="142"/>
      <c r="H7" s="142"/>
    </row>
    <row r="8" spans="1:8" ht="18">
      <c r="A8" s="110"/>
      <c r="B8" s="142" t="s">
        <v>13</v>
      </c>
      <c r="C8" s="142"/>
      <c r="D8" s="142"/>
      <c r="E8" s="142"/>
      <c r="F8" s="142"/>
      <c r="G8" s="142"/>
      <c r="H8" s="142"/>
    </row>
    <row r="9" spans="1:8" ht="18.75" thickBot="1">
      <c r="A9" s="110"/>
      <c r="B9" s="49"/>
      <c r="C9" s="49"/>
      <c r="D9" s="49"/>
      <c r="E9" s="49"/>
      <c r="F9" s="49"/>
      <c r="G9" s="49"/>
      <c r="H9" s="49"/>
    </row>
    <row r="10" spans="1:8" ht="18.75" thickBot="1">
      <c r="A10" s="110"/>
      <c r="B10" s="52" t="s">
        <v>15</v>
      </c>
      <c r="C10" s="65"/>
      <c r="D10" s="65"/>
      <c r="E10" s="65"/>
      <c r="F10" s="67"/>
      <c r="G10" s="147">
        <v>8122029.95</v>
      </c>
      <c r="H10" s="148"/>
    </row>
    <row r="11" spans="1:8" ht="18.75" thickBot="1">
      <c r="A11" s="110"/>
      <c r="B11" s="79" t="s">
        <v>14</v>
      </c>
      <c r="C11" s="53" t="s">
        <v>16</v>
      </c>
      <c r="D11" s="80"/>
      <c r="E11" s="80"/>
      <c r="F11" s="81"/>
      <c r="G11" s="149">
        <v>3000000</v>
      </c>
      <c r="H11" s="150"/>
    </row>
    <row r="12" spans="1:8" ht="16.5" thickBot="1">
      <c r="A12" s="110"/>
      <c r="B12" s="68" t="s">
        <v>17</v>
      </c>
      <c r="C12" s="82" t="s">
        <v>16</v>
      </c>
      <c r="D12" s="11"/>
      <c r="E12" s="34"/>
      <c r="F12" s="66"/>
      <c r="G12" s="149">
        <v>24954.8</v>
      </c>
      <c r="H12" s="150"/>
    </row>
    <row r="13" spans="1:6" ht="15.75">
      <c r="A13" s="110"/>
      <c r="E13" s="2"/>
      <c r="F13" s="2"/>
    </row>
    <row r="14" spans="1:7" ht="15.75">
      <c r="A14" s="110"/>
      <c r="B14" s="35" t="s">
        <v>18</v>
      </c>
      <c r="C14" s="35"/>
      <c r="D14" s="35"/>
      <c r="E14" s="35"/>
      <c r="F14" s="2"/>
      <c r="G14" s="2"/>
    </row>
    <row r="15" spans="1:8" ht="15.75" thickBot="1">
      <c r="A15" s="40"/>
      <c r="B15" s="38"/>
      <c r="C15" s="7"/>
      <c r="D15" s="3"/>
      <c r="E15" s="3"/>
      <c r="F15" s="3"/>
      <c r="G15" s="3"/>
      <c r="H15" s="3"/>
    </row>
    <row r="16" spans="1:8" ht="15.75">
      <c r="A16" s="40"/>
      <c r="B16" s="8"/>
      <c r="C16" s="9"/>
      <c r="D16" s="9"/>
      <c r="E16" s="45"/>
      <c r="F16" s="9"/>
      <c r="G16" s="92"/>
      <c r="H16" s="91" t="s">
        <v>7</v>
      </c>
    </row>
    <row r="17" spans="1:8" ht="16.5" thickBot="1">
      <c r="A17" s="111"/>
      <c r="B17" s="36"/>
      <c r="C17" s="11"/>
      <c r="D17" s="11"/>
      <c r="E17" s="47"/>
      <c r="F17" s="43"/>
      <c r="G17" s="98"/>
      <c r="H17" s="99" t="s">
        <v>8</v>
      </c>
    </row>
    <row r="18" spans="1:8" ht="15">
      <c r="A18" s="40"/>
      <c r="B18" s="8"/>
      <c r="C18" s="9"/>
      <c r="D18" s="9"/>
      <c r="E18" s="37"/>
      <c r="F18" s="9"/>
      <c r="G18" s="93"/>
      <c r="H18" s="97"/>
    </row>
    <row r="19" spans="1:8" ht="15.75">
      <c r="A19" s="40"/>
      <c r="B19" s="46" t="s">
        <v>1</v>
      </c>
      <c r="C19" s="44"/>
      <c r="D19" s="6"/>
      <c r="E19" s="42"/>
      <c r="F19" s="3"/>
      <c r="G19" s="94"/>
      <c r="H19" s="125">
        <v>10439385.44</v>
      </c>
    </row>
    <row r="20" spans="1:8" ht="15.75">
      <c r="A20" s="40"/>
      <c r="B20" s="46"/>
      <c r="C20" s="3"/>
      <c r="D20" s="3"/>
      <c r="E20" s="42"/>
      <c r="F20" s="32"/>
      <c r="G20" s="95"/>
      <c r="H20" s="125"/>
    </row>
    <row r="21" spans="1:8" ht="15.75">
      <c r="A21" s="40"/>
      <c r="B21" s="46" t="s">
        <v>0</v>
      </c>
      <c r="C21" s="3"/>
      <c r="D21" s="3"/>
      <c r="E21" s="42"/>
      <c r="F21" s="32"/>
      <c r="G21" s="95"/>
      <c r="H21" s="125">
        <v>162880</v>
      </c>
    </row>
    <row r="22" spans="1:8" ht="15.75">
      <c r="A22" s="40"/>
      <c r="B22" s="46"/>
      <c r="C22" s="3"/>
      <c r="D22" s="3"/>
      <c r="E22" s="42"/>
      <c r="F22" s="32"/>
      <c r="G22" s="95"/>
      <c r="H22" s="125"/>
    </row>
    <row r="23" spans="1:8" ht="15.75">
      <c r="A23" s="40"/>
      <c r="B23" s="46" t="s">
        <v>21</v>
      </c>
      <c r="C23" s="3"/>
      <c r="D23" s="3"/>
      <c r="E23" s="42"/>
      <c r="F23" s="32"/>
      <c r="G23" s="95"/>
      <c r="H23" s="125">
        <v>441896.72</v>
      </c>
    </row>
    <row r="24" spans="1:8" ht="15.75">
      <c r="A24" s="40"/>
      <c r="B24" s="46"/>
      <c r="C24" s="3"/>
      <c r="D24" s="3"/>
      <c r="E24" s="42"/>
      <c r="F24" s="32"/>
      <c r="G24" s="95"/>
      <c r="H24" s="125"/>
    </row>
    <row r="25" spans="1:8" ht="15.75">
      <c r="A25" s="40"/>
      <c r="B25" s="46" t="s">
        <v>22</v>
      </c>
      <c r="C25" s="44"/>
      <c r="D25" s="6"/>
      <c r="E25" s="42"/>
      <c r="F25" s="3"/>
      <c r="G25" s="94"/>
      <c r="H25" s="125">
        <f>SUM(H26:H27)</f>
        <v>243875</v>
      </c>
    </row>
    <row r="26" spans="1:8" ht="15.75">
      <c r="A26" s="40"/>
      <c r="B26" s="46" t="s">
        <v>23</v>
      </c>
      <c r="C26" s="44"/>
      <c r="D26" s="6"/>
      <c r="E26" s="42"/>
      <c r="F26" s="3"/>
      <c r="G26" s="94"/>
      <c r="H26" s="126">
        <v>193875</v>
      </c>
    </row>
    <row r="27" spans="1:8" ht="15.75">
      <c r="A27" s="40"/>
      <c r="B27" s="46" t="s">
        <v>24</v>
      </c>
      <c r="C27" s="44"/>
      <c r="D27" s="6"/>
      <c r="E27" s="42"/>
      <c r="F27" s="3"/>
      <c r="G27" s="94"/>
      <c r="H27" s="126">
        <v>50000</v>
      </c>
    </row>
    <row r="28" spans="1:8" ht="16.5" thickBot="1">
      <c r="A28" s="40"/>
      <c r="B28" s="46"/>
      <c r="C28" s="44"/>
      <c r="D28" s="6"/>
      <c r="E28" s="42"/>
      <c r="F28" s="3"/>
      <c r="G28" s="94"/>
      <c r="H28" s="126"/>
    </row>
    <row r="29" spans="1:8" ht="15.75">
      <c r="A29" s="6"/>
      <c r="B29" s="14"/>
      <c r="C29" s="15"/>
      <c r="D29" s="16"/>
      <c r="E29" s="37"/>
      <c r="F29" s="31"/>
      <c r="G29" s="100"/>
      <c r="H29" s="127"/>
    </row>
    <row r="30" spans="1:8" ht="15.75" customHeight="1" thickBot="1">
      <c r="A30" s="6"/>
      <c r="B30" s="10"/>
      <c r="C30" s="11"/>
      <c r="D30" s="11"/>
      <c r="E30" s="48" t="s">
        <v>2</v>
      </c>
      <c r="F30" s="43"/>
      <c r="G30" s="96"/>
      <c r="H30" s="128">
        <f>SUM(H19:H25)</f>
        <v>11288037.16</v>
      </c>
    </row>
    <row r="31" spans="1:8" ht="15.75" customHeight="1">
      <c r="A31" s="6"/>
      <c r="B31" s="4"/>
      <c r="C31" s="4"/>
      <c r="D31" s="6"/>
      <c r="E31" s="27"/>
      <c r="F31" s="32"/>
      <c r="G31" s="32"/>
      <c r="H31" s="32"/>
    </row>
    <row r="32" spans="1:9" ht="16.5" thickBot="1">
      <c r="A32" s="41"/>
      <c r="B32" s="4"/>
      <c r="C32" s="4"/>
      <c r="D32" s="12"/>
      <c r="E32" s="5"/>
      <c r="F32" s="5"/>
      <c r="G32" s="5"/>
      <c r="H32" s="3"/>
      <c r="I32" s="3"/>
    </row>
    <row r="33" spans="1:10" ht="16.5" customHeight="1">
      <c r="A33" s="105"/>
      <c r="B33" s="106"/>
      <c r="C33" s="144" t="s">
        <v>9</v>
      </c>
      <c r="D33" s="144"/>
      <c r="E33" s="107"/>
      <c r="F33" s="108"/>
      <c r="G33" s="50"/>
      <c r="H33" s="55" t="s">
        <v>10</v>
      </c>
      <c r="I33" s="41"/>
      <c r="J33" s="3"/>
    </row>
    <row r="34" spans="1:10" ht="15.75" customHeight="1">
      <c r="A34" s="26"/>
      <c r="B34" s="21"/>
      <c r="C34" s="12"/>
      <c r="D34" s="13"/>
      <c r="E34" s="5"/>
      <c r="F34" s="3"/>
      <c r="G34" s="51"/>
      <c r="H34" s="56" t="s">
        <v>6</v>
      </c>
      <c r="I34" s="3"/>
      <c r="J34" s="3"/>
    </row>
    <row r="35" spans="1:10" ht="16.5" thickBot="1">
      <c r="A35" s="17"/>
      <c r="B35" s="22"/>
      <c r="C35" s="23"/>
      <c r="D35" s="24"/>
      <c r="E35" s="25"/>
      <c r="F35" s="11"/>
      <c r="G35" s="39"/>
      <c r="H35" s="54" t="s">
        <v>8</v>
      </c>
      <c r="I35" s="40"/>
      <c r="J35" s="3"/>
    </row>
    <row r="36" spans="1:10" ht="15.75" customHeight="1">
      <c r="A36" s="112"/>
      <c r="B36" s="18"/>
      <c r="C36" s="19"/>
      <c r="D36" s="18"/>
      <c r="E36" s="20"/>
      <c r="F36" s="9"/>
      <c r="G36" s="20"/>
      <c r="H36" s="20"/>
      <c r="I36" s="3"/>
      <c r="J36" s="3"/>
    </row>
    <row r="37" spans="1:10" ht="18" customHeight="1" thickBot="1">
      <c r="A37" s="113"/>
      <c r="B37" s="151" t="s">
        <v>26</v>
      </c>
      <c r="C37" s="151"/>
      <c r="D37" s="151"/>
      <c r="E37" s="151"/>
      <c r="F37" s="151"/>
      <c r="G37" s="151"/>
      <c r="H37" s="25"/>
      <c r="I37" s="3"/>
      <c r="J37" s="3"/>
    </row>
    <row r="38" spans="1:10" ht="21.75" customHeight="1" thickBot="1">
      <c r="A38" s="114" t="s">
        <v>48</v>
      </c>
      <c r="B38" s="135" t="s">
        <v>25</v>
      </c>
      <c r="C38" s="136"/>
      <c r="D38" s="136"/>
      <c r="E38" s="136"/>
      <c r="F38" s="30"/>
      <c r="G38" s="62"/>
      <c r="H38" s="57">
        <f>SUM(H40:H41)+H42+H50+H51</f>
        <v>10468782.079999998</v>
      </c>
      <c r="I38" s="3"/>
      <c r="J38" s="3"/>
    </row>
    <row r="39" spans="1:10" ht="18.75" customHeight="1" thickBot="1">
      <c r="A39" s="105"/>
      <c r="B39" s="152" t="s">
        <v>28</v>
      </c>
      <c r="C39" s="152"/>
      <c r="D39" s="152"/>
      <c r="E39" s="152"/>
      <c r="F39" s="152"/>
      <c r="G39" s="152"/>
      <c r="H39" s="74"/>
      <c r="I39" s="32"/>
      <c r="J39" s="3"/>
    </row>
    <row r="40" spans="1:10" ht="21" customHeight="1" thickBot="1">
      <c r="A40" s="17"/>
      <c r="B40" s="140" t="s">
        <v>27</v>
      </c>
      <c r="C40" s="141"/>
      <c r="D40" s="141"/>
      <c r="E40" s="141"/>
      <c r="F40" s="141"/>
      <c r="G40" s="143"/>
      <c r="H40" s="58">
        <v>3293452.52</v>
      </c>
      <c r="I40" s="32"/>
      <c r="J40" s="3"/>
    </row>
    <row r="41" spans="1:10" ht="21.75" customHeight="1" thickBot="1">
      <c r="A41" s="115"/>
      <c r="B41" s="140" t="s">
        <v>37</v>
      </c>
      <c r="C41" s="141"/>
      <c r="D41" s="141"/>
      <c r="E41" s="141"/>
      <c r="F41" s="141"/>
      <c r="G41" s="143"/>
      <c r="H41" s="61">
        <v>228312</v>
      </c>
      <c r="I41" s="3"/>
      <c r="J41" s="3"/>
    </row>
    <row r="42" spans="1:10" ht="21.75" customHeight="1" thickBot="1">
      <c r="A42" s="116" t="s">
        <v>49</v>
      </c>
      <c r="B42" s="145" t="s">
        <v>44</v>
      </c>
      <c r="C42" s="146"/>
      <c r="D42" s="146"/>
      <c r="E42" s="146"/>
      <c r="F42" s="64"/>
      <c r="G42" s="64"/>
      <c r="H42" s="59">
        <f>SUM(H43:H49)</f>
        <v>4834928.85</v>
      </c>
      <c r="I42" s="3"/>
      <c r="J42" s="3"/>
    </row>
    <row r="43" spans="1:10" ht="21.75" customHeight="1" thickBot="1">
      <c r="A43" s="116"/>
      <c r="B43" s="140" t="s">
        <v>29</v>
      </c>
      <c r="C43" s="141"/>
      <c r="D43" s="141"/>
      <c r="E43" s="141"/>
      <c r="F43" s="64"/>
      <c r="G43" s="64"/>
      <c r="H43" s="61">
        <v>1656788</v>
      </c>
      <c r="I43" s="3"/>
      <c r="J43" s="3"/>
    </row>
    <row r="44" spans="1:10" ht="21.75" customHeight="1" thickBot="1">
      <c r="A44" s="117"/>
      <c r="B44" s="140" t="s">
        <v>30</v>
      </c>
      <c r="C44" s="141"/>
      <c r="D44" s="141"/>
      <c r="E44" s="141"/>
      <c r="F44" s="11"/>
      <c r="G44" s="33"/>
      <c r="H44" s="60">
        <v>86001</v>
      </c>
      <c r="I44" s="3"/>
      <c r="J44" s="3"/>
    </row>
    <row r="45" spans="1:10" ht="21.75" customHeight="1" thickBot="1">
      <c r="A45" s="117"/>
      <c r="B45" s="140" t="s">
        <v>32</v>
      </c>
      <c r="C45" s="141"/>
      <c r="D45" s="141"/>
      <c r="E45" s="141"/>
      <c r="F45" s="11"/>
      <c r="G45" s="33"/>
      <c r="H45" s="60">
        <v>1110853.92</v>
      </c>
      <c r="I45" s="3"/>
      <c r="J45" s="3"/>
    </row>
    <row r="46" spans="1:10" ht="21.75" customHeight="1" thickBot="1">
      <c r="A46" s="117"/>
      <c r="B46" s="140" t="s">
        <v>33</v>
      </c>
      <c r="C46" s="141"/>
      <c r="D46" s="141"/>
      <c r="E46" s="141"/>
      <c r="F46" s="11"/>
      <c r="G46" s="33"/>
      <c r="H46" s="60">
        <v>132849</v>
      </c>
      <c r="I46" s="3"/>
      <c r="J46" s="3"/>
    </row>
    <row r="47" spans="1:10" ht="21.75" customHeight="1" thickBot="1">
      <c r="A47" s="117"/>
      <c r="B47" s="140" t="s">
        <v>34</v>
      </c>
      <c r="C47" s="141"/>
      <c r="D47" s="141"/>
      <c r="E47" s="141"/>
      <c r="F47" s="11"/>
      <c r="G47" s="33"/>
      <c r="H47" s="60">
        <v>272000</v>
      </c>
      <c r="I47" s="3"/>
      <c r="J47" s="3"/>
    </row>
    <row r="48" spans="1:10" ht="21.75" customHeight="1" thickBot="1">
      <c r="A48" s="117"/>
      <c r="B48" s="140" t="s">
        <v>31</v>
      </c>
      <c r="C48" s="141"/>
      <c r="D48" s="141"/>
      <c r="E48" s="141"/>
      <c r="F48" s="11"/>
      <c r="G48" s="33"/>
      <c r="H48" s="60">
        <v>1100004.93</v>
      </c>
      <c r="I48" s="3"/>
      <c r="J48" s="3"/>
    </row>
    <row r="49" spans="1:10" ht="25.5" customHeight="1" thickBot="1">
      <c r="A49" s="117"/>
      <c r="B49" s="140" t="s">
        <v>35</v>
      </c>
      <c r="C49" s="141"/>
      <c r="D49" s="141"/>
      <c r="E49" s="141"/>
      <c r="F49" s="11"/>
      <c r="G49" s="33"/>
      <c r="H49" s="60">
        <v>476432</v>
      </c>
      <c r="I49" s="3"/>
      <c r="J49" s="3"/>
    </row>
    <row r="50" spans="1:10" ht="33" customHeight="1" thickBot="1">
      <c r="A50" s="117" t="s">
        <v>50</v>
      </c>
      <c r="B50" s="140" t="s">
        <v>36</v>
      </c>
      <c r="C50" s="141"/>
      <c r="D50" s="141"/>
      <c r="E50" s="141"/>
      <c r="F50" s="11"/>
      <c r="G50" s="33"/>
      <c r="H50" s="57">
        <v>12264</v>
      </c>
      <c r="I50" s="3"/>
      <c r="J50" s="3"/>
    </row>
    <row r="51" spans="1:10" ht="27.75" customHeight="1" thickBot="1">
      <c r="A51" s="117" t="s">
        <v>51</v>
      </c>
      <c r="B51" s="138" t="s">
        <v>47</v>
      </c>
      <c r="C51" s="139"/>
      <c r="D51" s="84"/>
      <c r="E51" s="84"/>
      <c r="F51" s="3"/>
      <c r="G51" s="133"/>
      <c r="H51" s="57">
        <f>SUM(H52:H57)</f>
        <v>2099824.71</v>
      </c>
      <c r="I51" s="3"/>
      <c r="J51" s="32">
        <f>SUM(H52:H57)</f>
        <v>2099824.71</v>
      </c>
    </row>
    <row r="52" spans="1:10" ht="28.5" customHeight="1" thickBot="1">
      <c r="A52" s="117"/>
      <c r="B52" s="140" t="s">
        <v>38</v>
      </c>
      <c r="C52" s="141"/>
      <c r="D52" s="141"/>
      <c r="E52" s="141"/>
      <c r="F52" s="141"/>
      <c r="G52" s="143"/>
      <c r="H52" s="130">
        <v>1307948</v>
      </c>
      <c r="I52" s="3"/>
      <c r="J52" s="3"/>
    </row>
    <row r="53" spans="1:10" ht="21" customHeight="1" thickBot="1">
      <c r="A53" s="129"/>
      <c r="B53" s="140" t="s">
        <v>39</v>
      </c>
      <c r="C53" s="141"/>
      <c r="D53" s="141"/>
      <c r="E53" s="141"/>
      <c r="F53" s="141"/>
      <c r="G53" s="143"/>
      <c r="H53" s="131">
        <v>476600</v>
      </c>
      <c r="I53" s="3"/>
      <c r="J53" s="3"/>
    </row>
    <row r="54" spans="1:10" ht="23.25" customHeight="1" thickBot="1">
      <c r="A54" s="129"/>
      <c r="B54" s="140" t="s">
        <v>40</v>
      </c>
      <c r="C54" s="141"/>
      <c r="D54" s="141"/>
      <c r="E54" s="141"/>
      <c r="F54" s="141"/>
      <c r="G54" s="143"/>
      <c r="H54" s="131">
        <v>10000</v>
      </c>
      <c r="I54" s="3"/>
      <c r="J54" s="3"/>
    </row>
    <row r="55" spans="1:10" ht="21.75" customHeight="1" thickBot="1">
      <c r="A55" s="118"/>
      <c r="B55" s="154" t="s">
        <v>41</v>
      </c>
      <c r="C55" s="154"/>
      <c r="D55" s="154"/>
      <c r="E55" s="154"/>
      <c r="F55" s="154"/>
      <c r="G55" s="154"/>
      <c r="H55" s="61">
        <v>61401.71</v>
      </c>
      <c r="I55" s="3"/>
      <c r="J55" s="3"/>
    </row>
    <row r="56" spans="1:10" ht="24" customHeight="1" thickBot="1">
      <c r="A56" s="129"/>
      <c r="B56" s="140" t="s">
        <v>42</v>
      </c>
      <c r="C56" s="141"/>
      <c r="D56" s="141"/>
      <c r="E56" s="141"/>
      <c r="F56" s="141"/>
      <c r="G56" s="143"/>
      <c r="H56" s="90">
        <v>50000</v>
      </c>
      <c r="I56" s="3"/>
      <c r="J56" s="3"/>
    </row>
    <row r="57" spans="1:10" ht="21" customHeight="1" thickBot="1">
      <c r="A57" s="129"/>
      <c r="B57" s="140" t="s">
        <v>43</v>
      </c>
      <c r="C57" s="141"/>
      <c r="D57" s="141"/>
      <c r="E57" s="141"/>
      <c r="F57" s="141"/>
      <c r="G57" s="143"/>
      <c r="H57" s="132">
        <v>193875</v>
      </c>
      <c r="I57" s="3"/>
      <c r="J57" s="3"/>
    </row>
    <row r="58" spans="1:10" ht="21" customHeight="1" thickBot="1">
      <c r="A58" s="118"/>
      <c r="B58" s="134"/>
      <c r="C58" s="84"/>
      <c r="D58" s="84"/>
      <c r="E58" s="84"/>
      <c r="F58" s="84"/>
      <c r="G58" s="84"/>
      <c r="H58" s="85"/>
      <c r="I58" s="3"/>
      <c r="J58" s="3"/>
    </row>
    <row r="59" spans="1:10" ht="21" customHeight="1" thickBot="1">
      <c r="A59" s="118" t="s">
        <v>52</v>
      </c>
      <c r="B59" s="135" t="s">
        <v>45</v>
      </c>
      <c r="C59" s="136"/>
      <c r="D59" s="136"/>
      <c r="E59" s="136"/>
      <c r="F59" s="136"/>
      <c r="G59" s="137"/>
      <c r="H59" s="101">
        <f>H30-H38</f>
        <v>819255.0800000019</v>
      </c>
      <c r="I59" s="3"/>
      <c r="J59" s="3"/>
    </row>
    <row r="60" spans="1:17" ht="15.75">
      <c r="A60" s="119"/>
      <c r="B60" s="8"/>
      <c r="C60" s="9"/>
      <c r="D60" s="9"/>
      <c r="E60" s="9"/>
      <c r="F60" s="9"/>
      <c r="G60" s="9"/>
      <c r="H60" s="103"/>
      <c r="N60" s="3"/>
      <c r="O60" s="3"/>
      <c r="P60" s="3"/>
      <c r="Q60" s="3"/>
    </row>
    <row r="61" spans="1:17" ht="20.25" thickBot="1">
      <c r="A61" s="120" t="s">
        <v>53</v>
      </c>
      <c r="B61" s="88" t="s">
        <v>54</v>
      </c>
      <c r="C61" s="89"/>
      <c r="D61" s="87"/>
      <c r="E61" s="87"/>
      <c r="F61" s="87"/>
      <c r="G61" s="87"/>
      <c r="H61" s="104">
        <f>(G10+G11+G12+H30)-H38</f>
        <v>11966239.830000002</v>
      </c>
      <c r="J61" s="28"/>
      <c r="N61" s="3"/>
      <c r="O61" s="3"/>
      <c r="P61" s="3"/>
      <c r="Q61" s="3"/>
    </row>
    <row r="62" spans="1:8" ht="15.75">
      <c r="A62" s="121"/>
      <c r="B62" s="153"/>
      <c r="C62" s="153"/>
      <c r="D62" s="153"/>
      <c r="E62" s="153"/>
      <c r="F62" s="153"/>
      <c r="G62" s="73"/>
      <c r="H62" s="102"/>
    </row>
    <row r="63" spans="1:10" ht="15.75" thickBot="1">
      <c r="A63" s="122"/>
      <c r="B63" s="88" t="s">
        <v>46</v>
      </c>
      <c r="C63" s="76"/>
      <c r="D63" s="76"/>
      <c r="E63" s="76"/>
      <c r="F63" s="76"/>
      <c r="G63" s="77"/>
      <c r="H63" s="78"/>
      <c r="J63" s="28"/>
    </row>
    <row r="64" spans="1:9" ht="13.5" thickBot="1">
      <c r="A64" s="121"/>
      <c r="B64" s="72"/>
      <c r="C64" s="72"/>
      <c r="D64" s="27"/>
      <c r="E64" s="27"/>
      <c r="F64" s="27"/>
      <c r="G64" s="73"/>
      <c r="H64" s="73"/>
      <c r="I64" s="71"/>
    </row>
    <row r="65" spans="1:11" ht="16.5" thickBot="1">
      <c r="A65" s="123"/>
      <c r="B65" s="70" t="s">
        <v>19</v>
      </c>
      <c r="C65" s="70"/>
      <c r="D65" s="70"/>
      <c r="E65" s="70"/>
      <c r="F65" s="70"/>
      <c r="G65" s="30"/>
      <c r="H65" s="86">
        <v>1941771.03</v>
      </c>
      <c r="I65" s="71"/>
      <c r="K65" s="69"/>
    </row>
    <row r="66" spans="1:11" ht="16.5" thickBot="1">
      <c r="A66" s="123"/>
      <c r="B66" s="70" t="s">
        <v>12</v>
      </c>
      <c r="C66" s="70"/>
      <c r="D66" s="70"/>
      <c r="E66" s="70"/>
      <c r="F66" s="70"/>
      <c r="G66" s="83"/>
      <c r="H66" s="86">
        <v>10000000</v>
      </c>
      <c r="K66" s="69"/>
    </row>
    <row r="67" spans="1:11" ht="16.5" thickBot="1">
      <c r="A67" s="124"/>
      <c r="B67" s="70" t="s">
        <v>11</v>
      </c>
      <c r="C67" s="34"/>
      <c r="D67" s="34"/>
      <c r="E67" s="34"/>
      <c r="F67" s="34"/>
      <c r="G67" s="75"/>
      <c r="H67" s="86">
        <v>24468.8</v>
      </c>
      <c r="K67" s="69"/>
    </row>
    <row r="68" spans="1:11" ht="15.75">
      <c r="A68" s="40"/>
      <c r="B68" s="53"/>
      <c r="C68" s="7"/>
      <c r="D68" s="7"/>
      <c r="E68" s="7"/>
      <c r="F68" s="7"/>
      <c r="G68" s="63"/>
      <c r="H68" s="63"/>
      <c r="K68" s="69"/>
    </row>
    <row r="69" spans="1:11" ht="15.75">
      <c r="A69" s="40"/>
      <c r="B69" s="35" t="s">
        <v>3</v>
      </c>
      <c r="C69" s="29"/>
      <c r="D69" s="29"/>
      <c r="E69" s="29"/>
      <c r="F69" s="29"/>
      <c r="G69" s="35" t="s">
        <v>4</v>
      </c>
      <c r="H69" s="29"/>
      <c r="K69" s="69"/>
    </row>
    <row r="70" spans="1:11" ht="15.75">
      <c r="A70" s="40"/>
      <c r="B70" s="53"/>
      <c r="C70" s="7"/>
      <c r="D70" s="7"/>
      <c r="E70" s="7"/>
      <c r="F70" s="7"/>
      <c r="G70" s="63"/>
      <c r="H70" s="63"/>
      <c r="K70" s="69"/>
    </row>
    <row r="71" spans="1:11" ht="15.75">
      <c r="A71" s="40"/>
      <c r="B71" s="53"/>
      <c r="C71" s="7"/>
      <c r="D71" s="7"/>
      <c r="E71" s="7"/>
      <c r="F71" s="7"/>
      <c r="G71" s="63"/>
      <c r="H71" s="63"/>
      <c r="K71" s="69"/>
    </row>
    <row r="72" spans="2:8" ht="15.75">
      <c r="B72" s="3"/>
      <c r="C72" s="7"/>
      <c r="D72" s="7"/>
      <c r="E72" s="7"/>
      <c r="F72" s="7"/>
      <c r="G72" s="63"/>
      <c r="H72" s="63"/>
    </row>
    <row r="73" spans="1:7" ht="12.75">
      <c r="A73" s="40"/>
      <c r="G73" s="28"/>
    </row>
    <row r="75" spans="2:8" ht="12.75">
      <c r="B75" s="3"/>
      <c r="C75" s="3"/>
      <c r="D75" s="3"/>
      <c r="E75" s="3"/>
      <c r="F75" s="3"/>
      <c r="G75" s="32"/>
      <c r="H75" s="3"/>
    </row>
  </sheetData>
  <sheetProtection/>
  <mergeCells count="36">
    <mergeCell ref="B57:E57"/>
    <mergeCell ref="F57:G57"/>
    <mergeCell ref="F53:G53"/>
    <mergeCell ref="B54:E54"/>
    <mergeCell ref="F54:G54"/>
    <mergeCell ref="B55:E55"/>
    <mergeCell ref="F55:G55"/>
    <mergeCell ref="B56:E56"/>
    <mergeCell ref="F56:G56"/>
    <mergeCell ref="B62:F62"/>
    <mergeCell ref="G11:H11"/>
    <mergeCell ref="B47:E47"/>
    <mergeCell ref="B48:E48"/>
    <mergeCell ref="B49:E49"/>
    <mergeCell ref="B50:E50"/>
    <mergeCell ref="F52:G52"/>
    <mergeCell ref="B45:E45"/>
    <mergeCell ref="B46:E46"/>
    <mergeCell ref="B52:E52"/>
    <mergeCell ref="B7:H7"/>
    <mergeCell ref="G10:H10"/>
    <mergeCell ref="G12:H12"/>
    <mergeCell ref="B37:G37"/>
    <mergeCell ref="B39:G39"/>
    <mergeCell ref="B44:E44"/>
    <mergeCell ref="B43:E43"/>
    <mergeCell ref="B59:G59"/>
    <mergeCell ref="B51:C51"/>
    <mergeCell ref="B53:E53"/>
    <mergeCell ref="B5:H5"/>
    <mergeCell ref="B8:H8"/>
    <mergeCell ref="B40:G40"/>
    <mergeCell ref="C33:D33"/>
    <mergeCell ref="B42:E42"/>
    <mergeCell ref="B41:G41"/>
    <mergeCell ref="B38:E38"/>
  </mergeCells>
  <printOptions/>
  <pageMargins left="0.984251968503937" right="0.1968503937007874" top="0.3937007874015748" bottom="0.1968503937007874" header="0" footer="0"/>
  <pageSetup horizontalDpi="600" verticalDpi="600" orientation="portrait" paperSize="9" scale="60" r:id="rId1"/>
  <rowBreaks count="1" manualBreakCount="1">
    <brk id="70" max="7" man="1"/>
  </rowBreaks>
  <colBreaks count="1" manualBreakCount="1">
    <brk id="8" max="16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712_1</dc:creator>
  <cp:keywords/>
  <dc:description/>
  <cp:lastModifiedBy>buh4</cp:lastModifiedBy>
  <cp:lastPrinted>2020-03-03T05:20:59Z</cp:lastPrinted>
  <dcterms:created xsi:type="dcterms:W3CDTF">2007-02-26T09:35:21Z</dcterms:created>
  <dcterms:modified xsi:type="dcterms:W3CDTF">2020-03-03T05:21:53Z</dcterms:modified>
  <cp:category/>
  <cp:version/>
  <cp:contentType/>
  <cp:contentStatus/>
</cp:coreProperties>
</file>