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'Лист1'!$35:$38</definedName>
    <definedName name="_xlnm.Print_Area" localSheetId="0">'Лист1'!$A$1:$I$163</definedName>
  </definedNames>
  <calcPr fullCalcOnLoad="1"/>
</workbook>
</file>

<file path=xl/sharedStrings.xml><?xml version="1.0" encoding="utf-8"?>
<sst xmlns="http://schemas.openxmlformats.org/spreadsheetml/2006/main" count="153" uniqueCount="146">
  <si>
    <t>1.1.</t>
  </si>
  <si>
    <t xml:space="preserve">Вступительные взносы </t>
  </si>
  <si>
    <t>Членские  взносы</t>
  </si>
  <si>
    <t>ИТОГО</t>
  </si>
  <si>
    <t>№</t>
  </si>
  <si>
    <t>ста</t>
  </si>
  <si>
    <t>тьи</t>
  </si>
  <si>
    <t>1.2</t>
  </si>
  <si>
    <t>1.3</t>
  </si>
  <si>
    <t>1.4</t>
  </si>
  <si>
    <t>Социальная помощь членам СРООМС</t>
  </si>
  <si>
    <t>1.6</t>
  </si>
  <si>
    <t>1.7</t>
  </si>
  <si>
    <t>1.8</t>
  </si>
  <si>
    <t>1.9</t>
  </si>
  <si>
    <t>1.10</t>
  </si>
  <si>
    <t xml:space="preserve">2 статья  - Расходы на целевые программы </t>
  </si>
  <si>
    <t xml:space="preserve">Президент СРООМС </t>
  </si>
  <si>
    <t>Н.Н.Косарева</t>
  </si>
  <si>
    <t>1.11</t>
  </si>
  <si>
    <t>1.5</t>
  </si>
  <si>
    <t>1.12</t>
  </si>
  <si>
    <t>Утверждено правлением</t>
  </si>
  <si>
    <t>СРООМС</t>
  </si>
  <si>
    <t xml:space="preserve">Самарской региональной общественной организации медицинских сестер </t>
  </si>
  <si>
    <t>1.13</t>
  </si>
  <si>
    <t>2.1</t>
  </si>
  <si>
    <t>Протокол № ____</t>
  </si>
  <si>
    <t>расходы</t>
  </si>
  <si>
    <t>1  статья  - Расходы на содержание аппарата управления</t>
  </si>
  <si>
    <t>ИНЫЕ МЕРОПРИЯТИЯ:</t>
  </si>
  <si>
    <t xml:space="preserve">канцелярские товары </t>
  </si>
  <si>
    <t>хозяйственные расходы</t>
  </si>
  <si>
    <t>4  статья   -  ПРОЧИЕ РАСХОДЫ  в  т.ч.</t>
  </si>
  <si>
    <t xml:space="preserve"> Расходы на содержание аппарата управления            ИТОГО</t>
  </si>
  <si>
    <t>Платежи во внебюджетные  фонды</t>
  </si>
  <si>
    <r>
      <t xml:space="preserve"> Расходы на целевые программы                                 </t>
    </r>
    <r>
      <rPr>
        <b/>
        <sz val="14"/>
        <rFont val="Times New Roman"/>
        <family val="1"/>
      </rPr>
      <t>ИТОГО</t>
    </r>
  </si>
  <si>
    <t>представительские расходы</t>
  </si>
  <si>
    <t>услуги связи (почтовые пересылки,заказные письма, конверты.открытки и  сотовая связь)</t>
  </si>
  <si>
    <t>информационные услуги (содержание сайта СРООМС)</t>
  </si>
  <si>
    <t>План</t>
  </si>
  <si>
    <t>Факт</t>
  </si>
  <si>
    <t>(руб.)</t>
  </si>
  <si>
    <t>Наименование статей</t>
  </si>
  <si>
    <t>Планируемые</t>
  </si>
  <si>
    <t>Фактические</t>
  </si>
  <si>
    <t>2.7</t>
  </si>
  <si>
    <t>3.1</t>
  </si>
  <si>
    <t>1.14</t>
  </si>
  <si>
    <t>Расчеты с персоналом  по оплате труда в т.ч.:</t>
  </si>
  <si>
    <t xml:space="preserve"> ИСПОЛНЕНИЕ  СМЕТЫ  РАСХОДОВ</t>
  </si>
  <si>
    <t>Выплаты не сязанные с оплатой труда  в т.ч.</t>
  </si>
  <si>
    <t>Пенсионный фонд</t>
  </si>
  <si>
    <t>Медицинское страхование (ФФОМС)</t>
  </si>
  <si>
    <t>Социальное страхование</t>
  </si>
  <si>
    <t>Страхование от НС и ПЗ</t>
  </si>
  <si>
    <t>Содержание офиса в т.ч.:</t>
  </si>
  <si>
    <t>интернет,телефон</t>
  </si>
  <si>
    <t xml:space="preserve">Сергиевск  ФБУЗ СМРЦ ФМБА </t>
  </si>
  <si>
    <t>Служебные командировки и деловые поездки</t>
  </si>
  <si>
    <t>Возврат в ЛПУ 20 % от суммы членских взносов на развитие сестринского дела в т.ч.</t>
  </si>
  <si>
    <t>Самара  ГБУЗ СОКОД</t>
  </si>
  <si>
    <t>Основное подразделение</t>
  </si>
  <si>
    <t>Члены СРООМС</t>
  </si>
  <si>
    <t xml:space="preserve">Благотворительное пожертвование в т.ч. </t>
  </si>
  <si>
    <t>вневедомственная охрана офиса</t>
  </si>
  <si>
    <t>доставка питьевой  воды</t>
  </si>
  <si>
    <t>транспортные услуги ( по договору)</t>
  </si>
  <si>
    <t>программные технологии ("Контур"электронная сдача отчетов в ПФР,ФСС и ФНС)</t>
  </si>
  <si>
    <t>Октябрьск ГБУЗ СО ЦГБ</t>
  </si>
  <si>
    <t>Похвистнево ГБУЗ СО ЦРБ</t>
  </si>
  <si>
    <t>Целевые поступления</t>
  </si>
  <si>
    <t xml:space="preserve">в кассе </t>
  </si>
  <si>
    <t xml:space="preserve">услуги банка                                          </t>
  </si>
  <si>
    <t xml:space="preserve">Ремонт основных средств и иного имущества и их содержание </t>
  </si>
  <si>
    <t>2.8.</t>
  </si>
  <si>
    <t>2.9.</t>
  </si>
  <si>
    <t>взносы на капиталный ремонт</t>
  </si>
  <si>
    <t xml:space="preserve">         ВСЕГО ПО СМЕТЕ:</t>
  </si>
  <si>
    <t>Начисленно пени</t>
  </si>
  <si>
    <t>4.2.</t>
  </si>
  <si>
    <t>4.3.</t>
  </si>
  <si>
    <t>3 статья - Приобретение основных средств,инвентаря и иного имущества</t>
  </si>
  <si>
    <t>4.1.</t>
  </si>
  <si>
    <t>4.5.</t>
  </si>
  <si>
    <t>ПРОЧИЕ  РАСХОДЫ: в т.ч.:</t>
  </si>
  <si>
    <t>2.10.</t>
  </si>
  <si>
    <t>Премия по итогам конкурса</t>
  </si>
  <si>
    <t>прочие непредвиденные  расходы</t>
  </si>
  <si>
    <t xml:space="preserve">Членские взносы в АССОЦИАЦИЮ " СМПО" </t>
  </si>
  <si>
    <t>водоснабжение</t>
  </si>
  <si>
    <t>теплоэнергия</t>
  </si>
  <si>
    <t>электроэнергия</t>
  </si>
  <si>
    <t xml:space="preserve">Орг.техника, инвентарь и иное имущество </t>
  </si>
  <si>
    <t>обслуживание оргтехники</t>
  </si>
  <si>
    <t>на депозитном  счете</t>
  </si>
  <si>
    <t>Красноярская ГБУЗ СО ЦРБ</t>
  </si>
  <si>
    <t xml:space="preserve">аппарат управления </t>
  </si>
  <si>
    <t xml:space="preserve">договора подряда </t>
  </si>
  <si>
    <t>депозитный счет</t>
  </si>
  <si>
    <t>(рубли)</t>
  </si>
  <si>
    <t>остаток в  кассе</t>
  </si>
  <si>
    <t>Т К О</t>
  </si>
  <si>
    <t>услуги адвоката</t>
  </si>
  <si>
    <t>Хворостянская  ЦРБ</t>
  </si>
  <si>
    <t>Челно-Вершинская ЦРБ</t>
  </si>
  <si>
    <t xml:space="preserve">Самара   ЧУЗ КБ"РЖД" </t>
  </si>
  <si>
    <t xml:space="preserve">Разовая премия </t>
  </si>
  <si>
    <t>4.4.</t>
  </si>
  <si>
    <t>Самара  ГБУЗ СО  СОККД</t>
  </si>
  <si>
    <t>за 2020 год</t>
  </si>
  <si>
    <t>от "___"_________2021 года</t>
  </si>
  <si>
    <t>Сызрань ГБУЗ СО ССМП</t>
  </si>
  <si>
    <t>Самара КСД Сам ГМУ</t>
  </si>
  <si>
    <t>печатание отчета о работе СРООМС за 2019 год</t>
  </si>
  <si>
    <t>Остаток денежных средств на р/счете на 01.01.2021 г.</t>
  </si>
  <si>
    <t>Остаток денежных средств на р/счете на  01.01.2020 г. ( рубли)</t>
  </si>
  <si>
    <t>Поступление денежных средств в 2020  году</t>
  </si>
  <si>
    <t>Большеглушицкая  ГБУЗ СО ЦРБ</t>
  </si>
  <si>
    <t>Новокуйбышевская ГБУЗ СО  ЦГБ</t>
  </si>
  <si>
    <t>Самара  ГБУЗ СО  СОКГВВ</t>
  </si>
  <si>
    <t>Самара  ГБУЗ СО  СОКПБ</t>
  </si>
  <si>
    <t>Самара  ГБУЗ СО  СОКПТД</t>
  </si>
  <si>
    <t>Тольятти ГБУЗ СО  ТГКБ № 1</t>
  </si>
  <si>
    <t>Самара ГБУЗ СО МСЧ № 5</t>
  </si>
  <si>
    <t>Самара ГБУЗ СО ССМП</t>
  </si>
  <si>
    <t>Самара ГБУЗ СО СГБ № 6</t>
  </si>
  <si>
    <t>Сызрань  ГБУЗ СО ССМП</t>
  </si>
  <si>
    <t>Тольятти  ГБУЗ СО ССМП</t>
  </si>
  <si>
    <t>Тольятти  ГБУЗ СО ТГКБ № 5</t>
  </si>
  <si>
    <t>подписка на периодичную печать на 2020 год</t>
  </si>
  <si>
    <t xml:space="preserve">Конференции 2020 года  </t>
  </si>
  <si>
    <t>приобретено  в т.ч. :</t>
  </si>
  <si>
    <t>фоторамки,</t>
  </si>
  <si>
    <t>благодарственные письма,почетные граммоты,</t>
  </si>
  <si>
    <t>видиоролик к "Дню мед.сестры".</t>
  </si>
  <si>
    <t>непредвиденные расходы ( цветочные   компазиции  и табличка  пластиковая (СРООМС))</t>
  </si>
  <si>
    <t>за  2020  год</t>
  </si>
  <si>
    <t>коммунальные услуги (ТСЖ Жилдом)</t>
  </si>
  <si>
    <t>аренда подсобного  помещения (в ТСЖ Жилдом)</t>
  </si>
  <si>
    <t xml:space="preserve"> "Ст.медсестра"</t>
  </si>
  <si>
    <t>" В помощь практик.м/сестры","Медицинская сестра"</t>
  </si>
  <si>
    <t>Самара ГБУЗ СО СОКБ им.Середавина</t>
  </si>
  <si>
    <t>Журнал "Главная медицинская сестра" с электронным приложением-44 экз</t>
  </si>
  <si>
    <t>Электронная система ж-ла " Главная медсестра"- 33 экз</t>
  </si>
  <si>
    <t>"Медсестра", Экономика в ЛПУ", "Информационный вестник здравоохранения Самарской области"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</si>
</sst>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2" fillId="0" borderId="18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3" fontId="0" fillId="0" borderId="0" xfId="0" applyNumberFormat="1" applyAlignment="1">
      <alignment/>
    </xf>
    <xf numFmtId="4" fontId="7" fillId="0" borderId="0" xfId="0" applyNumberFormat="1" applyFont="1" applyBorder="1" applyAlignment="1">
      <alignment horizontal="left" vertical="top" wrapText="1"/>
    </xf>
    <xf numFmtId="3" fontId="0" fillId="0" borderId="0" xfId="0" applyNumberForma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2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8" fillId="0" borderId="2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0" fontId="6" fillId="0" borderId="14" xfId="0" applyFont="1" applyBorder="1" applyAlignment="1">
      <alignment/>
    </xf>
    <xf numFmtId="0" fontId="9" fillId="0" borderId="0" xfId="0" applyFont="1" applyAlignment="1">
      <alignment/>
    </xf>
    <xf numFmtId="0" fontId="2" fillId="0" borderId="13" xfId="0" applyFont="1" applyBorder="1" applyAlignment="1">
      <alignment/>
    </xf>
    <xf numFmtId="3" fontId="8" fillId="0" borderId="11" xfId="0" applyNumberFormat="1" applyFont="1" applyBorder="1" applyAlignment="1">
      <alignment/>
    </xf>
    <xf numFmtId="49" fontId="7" fillId="0" borderId="18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3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1" fillId="0" borderId="0" xfId="0" applyFont="1" applyBorder="1" applyAlignment="1">
      <alignment/>
    </xf>
    <xf numFmtId="4" fontId="2" fillId="0" borderId="2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2" fillId="0" borderId="18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/>
    </xf>
    <xf numFmtId="4" fontId="12" fillId="0" borderId="18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4" fontId="2" fillId="0" borderId="20" xfId="0" applyNumberFormat="1" applyFont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7" fillId="0" borderId="17" xfId="0" applyNumberFormat="1" applyFont="1" applyBorder="1" applyAlignment="1">
      <alignment vertical="top" wrapText="1"/>
    </xf>
    <xf numFmtId="0" fontId="8" fillId="0" borderId="11" xfId="0" applyFont="1" applyBorder="1" applyAlignment="1">
      <alignment/>
    </xf>
    <xf numFmtId="4" fontId="7" fillId="0" borderId="11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vertical="top" wrapText="1"/>
    </xf>
    <xf numFmtId="0" fontId="0" fillId="0" borderId="23" xfId="0" applyBorder="1" applyAlignment="1">
      <alignment/>
    </xf>
    <xf numFmtId="3" fontId="6" fillId="0" borderId="24" xfId="0" applyNumberFormat="1" applyFont="1" applyBorder="1" applyAlignment="1">
      <alignment/>
    </xf>
    <xf numFmtId="3" fontId="8" fillId="0" borderId="11" xfId="0" applyNumberFormat="1" applyFont="1" applyBorder="1" applyAlignment="1">
      <alignment vertical="top" wrapText="1"/>
    </xf>
    <xf numFmtId="0" fontId="0" fillId="0" borderId="21" xfId="0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/>
    </xf>
    <xf numFmtId="4" fontId="12" fillId="0" borderId="20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0" fontId="8" fillId="0" borderId="17" xfId="0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16" fillId="0" borderId="17" xfId="0" applyFont="1" applyBorder="1" applyAlignment="1">
      <alignment vertical="top" wrapText="1"/>
    </xf>
    <xf numFmtId="3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3" fontId="9" fillId="0" borderId="23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3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0" fillId="0" borderId="24" xfId="0" applyNumberForma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9" fillId="0" borderId="0" xfId="0" applyFont="1" applyBorder="1" applyAlignment="1">
      <alignment horizontal="center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left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vertical="top" wrapText="1"/>
    </xf>
    <xf numFmtId="3" fontId="9" fillId="0" borderId="1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3" fontId="6" fillId="0" borderId="19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0" fillId="0" borderId="0" xfId="0" applyNumberFormat="1" applyAlignment="1">
      <alignment/>
    </xf>
    <xf numFmtId="3" fontId="6" fillId="32" borderId="17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12" fillId="0" borderId="20" xfId="0" applyNumberFormat="1" applyFont="1" applyBorder="1" applyAlignment="1">
      <alignment horizontal="left" vertical="top" wrapText="1"/>
    </xf>
    <xf numFmtId="4" fontId="12" fillId="0" borderId="24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7" fillId="0" borderId="20" xfId="0" applyNumberFormat="1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11" fillId="0" borderId="20" xfId="0" applyFont="1" applyBorder="1" applyAlignment="1">
      <alignment/>
    </xf>
    <xf numFmtId="49" fontId="7" fillId="0" borderId="16" xfId="0" applyNumberFormat="1" applyFont="1" applyBorder="1" applyAlignment="1">
      <alignment vertical="top" wrapText="1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3" fontId="9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  <xf numFmtId="4" fontId="8" fillId="0" borderId="23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2" fillId="0" borderId="25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/>
    </xf>
    <xf numFmtId="0" fontId="8" fillId="0" borderId="22" xfId="0" applyFont="1" applyBorder="1" applyAlignment="1">
      <alignment/>
    </xf>
    <xf numFmtId="4" fontId="2" fillId="0" borderId="26" xfId="0" applyNumberFormat="1" applyFont="1" applyBorder="1" applyAlignment="1">
      <alignment horizontal="left" vertical="top" wrapText="1"/>
    </xf>
    <xf numFmtId="4" fontId="2" fillId="0" borderId="27" xfId="0" applyNumberFormat="1" applyFont="1" applyBorder="1" applyAlignment="1">
      <alignment horizontal="left" vertical="top" wrapText="1"/>
    </xf>
    <xf numFmtId="3" fontId="6" fillId="0" borderId="28" xfId="0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0" fontId="0" fillId="0" borderId="16" xfId="0" applyBorder="1" applyAlignment="1">
      <alignment/>
    </xf>
    <xf numFmtId="3" fontId="6" fillId="33" borderId="0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4" xfId="0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/>
    </xf>
    <xf numFmtId="3" fontId="6" fillId="32" borderId="11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0" xfId="0" applyNumberFormat="1" applyFont="1" applyBorder="1" applyAlignment="1">
      <alignment horizontal="left" vertical="top" wrapText="1"/>
    </xf>
    <xf numFmtId="0" fontId="0" fillId="0" borderId="18" xfId="0" applyBorder="1" applyAlignment="1">
      <alignment/>
    </xf>
    <xf numFmtId="4" fontId="8" fillId="0" borderId="22" xfId="0" applyNumberFormat="1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left" vertical="top" wrapText="1"/>
    </xf>
    <xf numFmtId="4" fontId="9" fillId="0" borderId="20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left" vertical="top" wrapText="1"/>
    </xf>
    <xf numFmtId="4" fontId="2" fillId="0" borderId="20" xfId="0" applyNumberFormat="1" applyFont="1" applyBorder="1" applyAlignment="1">
      <alignment horizontal="left" vertical="top" wrapText="1"/>
    </xf>
    <xf numFmtId="4" fontId="12" fillId="0" borderId="14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center" vertical="top" wrapText="1"/>
    </xf>
    <xf numFmtId="4" fontId="12" fillId="0" borderId="11" xfId="0" applyNumberFormat="1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horizontal="center" vertical="top" wrapText="1"/>
    </xf>
    <xf numFmtId="4" fontId="12" fillId="0" borderId="14" xfId="0" applyNumberFormat="1" applyFont="1" applyBorder="1" applyAlignment="1">
      <alignment horizontal="center" vertical="top" wrapText="1"/>
    </xf>
    <xf numFmtId="4" fontId="12" fillId="0" borderId="15" xfId="0" applyNumberFormat="1" applyFont="1" applyBorder="1" applyAlignment="1">
      <alignment horizontal="center" vertical="top" wrapText="1"/>
    </xf>
    <xf numFmtId="4" fontId="2" fillId="0" borderId="31" xfId="0" applyNumberFormat="1" applyFont="1" applyBorder="1" applyAlignment="1">
      <alignment vertical="top" wrapText="1"/>
    </xf>
    <xf numFmtId="4" fontId="2" fillId="0" borderId="25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4" fontId="9" fillId="0" borderId="22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vertical="top" wrapText="1"/>
    </xf>
    <xf numFmtId="4" fontId="2" fillId="0" borderId="20" xfId="0" applyNumberFormat="1" applyFont="1" applyBorder="1" applyAlignment="1">
      <alignment vertical="top" wrapText="1"/>
    </xf>
    <xf numFmtId="4" fontId="2" fillId="0" borderId="32" xfId="0" applyNumberFormat="1" applyFont="1" applyBorder="1" applyAlignment="1">
      <alignment horizontal="left" vertical="top" wrapText="1"/>
    </xf>
    <xf numFmtId="4" fontId="2" fillId="0" borderId="29" xfId="0" applyNumberFormat="1" applyFont="1" applyBorder="1" applyAlignment="1">
      <alignment horizontal="left" vertical="top" wrapText="1"/>
    </xf>
    <xf numFmtId="4" fontId="2" fillId="0" borderId="33" xfId="0" applyNumberFormat="1" applyFont="1" applyBorder="1" applyAlignment="1">
      <alignment horizontal="left" vertical="top" wrapText="1"/>
    </xf>
    <xf numFmtId="4" fontId="2" fillId="0" borderId="22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12" fillId="0" borderId="20" xfId="0" applyNumberFormat="1" applyFont="1" applyBorder="1" applyAlignment="1">
      <alignment horizontal="center" vertical="top" wrapText="1"/>
    </xf>
    <xf numFmtId="4" fontId="2" fillId="0" borderId="24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2"/>
  <sheetViews>
    <sheetView tabSelected="1" view="pageBreakPreview" zoomScaleSheetLayoutView="100" zoomScalePageLayoutView="0" workbookViewId="0" topLeftCell="A118">
      <selection activeCell="L140" sqref="L140"/>
    </sheetView>
  </sheetViews>
  <sheetFormatPr defaultColWidth="9.00390625" defaultRowHeight="12.75"/>
  <cols>
    <col min="1" max="1" width="10.125" style="0" bestFit="1" customWidth="1"/>
    <col min="2" max="2" width="24.125" style="0" customWidth="1"/>
    <col min="3" max="3" width="14.625" style="0" customWidth="1"/>
    <col min="4" max="4" width="12.00390625" style="0" customWidth="1"/>
    <col min="5" max="5" width="12.625" style="0" customWidth="1"/>
    <col min="6" max="6" width="18.125" style="0" customWidth="1"/>
    <col min="7" max="7" width="12.75390625" style="0" customWidth="1"/>
    <col min="8" max="8" width="14.75390625" style="0" customWidth="1"/>
    <col min="9" max="9" width="20.25390625" style="0" customWidth="1"/>
    <col min="10" max="10" width="11.625" style="0" customWidth="1"/>
    <col min="12" max="12" width="12.75390625" style="0" bestFit="1" customWidth="1"/>
    <col min="16" max="16" width="13.875" style="0" customWidth="1"/>
  </cols>
  <sheetData>
    <row r="2" spans="2:9" ht="15.75">
      <c r="B2" s="1"/>
      <c r="F2" s="2"/>
      <c r="G2" s="50" t="s">
        <v>22</v>
      </c>
      <c r="H2" s="50"/>
      <c r="I2" s="50"/>
    </row>
    <row r="3" spans="2:9" ht="15.75">
      <c r="B3" s="1"/>
      <c r="F3" s="2"/>
      <c r="G3" s="50" t="s">
        <v>23</v>
      </c>
      <c r="H3" s="50"/>
      <c r="I3" s="50"/>
    </row>
    <row r="4" spans="2:9" ht="15.75">
      <c r="B4" s="1"/>
      <c r="F4" s="2"/>
      <c r="G4" s="50" t="s">
        <v>27</v>
      </c>
      <c r="H4" s="50"/>
      <c r="I4" s="50"/>
    </row>
    <row r="5" spans="2:9" ht="15.75">
      <c r="B5" s="1"/>
      <c r="F5" s="2"/>
      <c r="G5" s="50" t="s">
        <v>111</v>
      </c>
      <c r="H5" s="50"/>
      <c r="I5" s="50"/>
    </row>
    <row r="6" spans="2:7" ht="15.75">
      <c r="B6" s="1"/>
      <c r="F6" s="2"/>
      <c r="G6" s="2"/>
    </row>
    <row r="7" spans="1:8" ht="18">
      <c r="A7" s="1"/>
      <c r="B7" s="223" t="s">
        <v>50</v>
      </c>
      <c r="C7" s="223"/>
      <c r="D7" s="223"/>
      <c r="E7" s="223"/>
      <c r="F7" s="223"/>
      <c r="G7" s="223"/>
      <c r="H7" s="223"/>
    </row>
    <row r="8" spans="1:7" ht="18">
      <c r="A8" s="1"/>
      <c r="C8" s="70"/>
      <c r="D8" s="70"/>
      <c r="E8" s="70"/>
      <c r="F8" s="70"/>
      <c r="G8" s="2"/>
    </row>
    <row r="9" spans="1:8" ht="18">
      <c r="A9" s="1"/>
      <c r="B9" s="223" t="s">
        <v>24</v>
      </c>
      <c r="C9" s="223"/>
      <c r="D9" s="223"/>
      <c r="E9" s="223"/>
      <c r="F9" s="223"/>
      <c r="G9" s="223"/>
      <c r="H9" s="223"/>
    </row>
    <row r="10" spans="1:8" ht="18">
      <c r="A10" s="1"/>
      <c r="B10" s="223" t="s">
        <v>110</v>
      </c>
      <c r="C10" s="223"/>
      <c r="D10" s="223"/>
      <c r="E10" s="223"/>
      <c r="F10" s="223"/>
      <c r="G10" s="223"/>
      <c r="H10" s="223"/>
    </row>
    <row r="11" spans="1:8" ht="18.75" thickBot="1">
      <c r="A11" s="1"/>
      <c r="B11" s="70"/>
      <c r="C11" s="70"/>
      <c r="D11" s="70"/>
      <c r="E11" s="70"/>
      <c r="F11" s="70"/>
      <c r="G11" s="70"/>
      <c r="H11" s="70"/>
    </row>
    <row r="12" spans="1:8" ht="18.75" thickBot="1">
      <c r="A12" s="1"/>
      <c r="B12" s="90" t="s">
        <v>116</v>
      </c>
      <c r="C12" s="146"/>
      <c r="D12" s="146"/>
      <c r="E12" s="146"/>
      <c r="F12" s="148"/>
      <c r="G12" s="227">
        <v>1941771.03</v>
      </c>
      <c r="H12" s="228"/>
    </row>
    <row r="13" spans="1:8" ht="18.75" thickBot="1">
      <c r="A13" s="1"/>
      <c r="B13" s="184" t="s">
        <v>99</v>
      </c>
      <c r="C13" s="95" t="s">
        <v>100</v>
      </c>
      <c r="D13" s="185"/>
      <c r="E13" s="185"/>
      <c r="F13" s="186"/>
      <c r="G13" s="225">
        <v>10000000</v>
      </c>
      <c r="H13" s="226"/>
    </row>
    <row r="14" spans="1:8" ht="16.5" thickBot="1">
      <c r="A14" s="1"/>
      <c r="B14" s="149" t="s">
        <v>101</v>
      </c>
      <c r="C14" s="187" t="s">
        <v>100</v>
      </c>
      <c r="D14" s="14"/>
      <c r="E14" s="49"/>
      <c r="F14" s="147"/>
      <c r="G14" s="225">
        <v>24468.8</v>
      </c>
      <c r="H14" s="226"/>
    </row>
    <row r="15" spans="1:6" ht="15.75">
      <c r="A15" s="1"/>
      <c r="E15" s="2"/>
      <c r="F15" s="2"/>
    </row>
    <row r="16" spans="1:7" ht="15.75">
      <c r="A16" s="1"/>
      <c r="B16" s="50" t="s">
        <v>117</v>
      </c>
      <c r="C16" s="50"/>
      <c r="D16" s="50"/>
      <c r="E16" s="50"/>
      <c r="F16" s="2"/>
      <c r="G16" s="2"/>
    </row>
    <row r="17" spans="1:9" ht="15.75" thickBot="1">
      <c r="A17" s="3"/>
      <c r="B17" s="56"/>
      <c r="C17" s="9"/>
      <c r="D17" s="3"/>
      <c r="E17" s="3"/>
      <c r="F17" s="3"/>
      <c r="G17" s="3"/>
      <c r="H17" s="3"/>
      <c r="I17" s="3"/>
    </row>
    <row r="18" spans="1:9" ht="15.75">
      <c r="A18" s="3"/>
      <c r="B18" s="10"/>
      <c r="C18" s="11"/>
      <c r="D18" s="11"/>
      <c r="E18" s="66"/>
      <c r="F18" s="12"/>
      <c r="G18" s="105" t="s">
        <v>40</v>
      </c>
      <c r="H18" s="103" t="s">
        <v>41</v>
      </c>
      <c r="I18" s="3"/>
    </row>
    <row r="19" spans="1:9" ht="16.5" thickBot="1">
      <c r="A19" s="4"/>
      <c r="B19" s="51"/>
      <c r="C19" s="14"/>
      <c r="D19" s="14"/>
      <c r="E19" s="68"/>
      <c r="F19" s="63"/>
      <c r="G19" s="106" t="s">
        <v>42</v>
      </c>
      <c r="H19" s="104" t="s">
        <v>42</v>
      </c>
      <c r="I19" s="58"/>
    </row>
    <row r="20" spans="1:9" ht="15">
      <c r="A20" s="3"/>
      <c r="B20" s="10"/>
      <c r="C20" s="11"/>
      <c r="D20" s="11"/>
      <c r="E20" s="52"/>
      <c r="F20" s="12"/>
      <c r="G20" s="97"/>
      <c r="H20" s="101"/>
      <c r="I20" s="3"/>
    </row>
    <row r="21" spans="1:9" ht="15.75">
      <c r="A21" s="3"/>
      <c r="B21" s="67" t="s">
        <v>2</v>
      </c>
      <c r="C21" s="64"/>
      <c r="D21" s="8"/>
      <c r="E21" s="60"/>
      <c r="F21" s="89"/>
      <c r="G21" s="99">
        <v>10400000</v>
      </c>
      <c r="H21" s="99">
        <v>10191471.5</v>
      </c>
      <c r="I21" s="40"/>
    </row>
    <row r="22" spans="1:9" ht="15.75">
      <c r="A22" s="3"/>
      <c r="B22" s="67"/>
      <c r="C22" s="3"/>
      <c r="D22" s="3"/>
      <c r="E22" s="60"/>
      <c r="F22" s="41"/>
      <c r="G22" s="98"/>
      <c r="H22" s="99"/>
      <c r="I22" s="40"/>
    </row>
    <row r="23" spans="1:9" ht="15.75">
      <c r="A23" s="3"/>
      <c r="B23" s="67" t="s">
        <v>1</v>
      </c>
      <c r="C23" s="3"/>
      <c r="D23" s="3"/>
      <c r="E23" s="60"/>
      <c r="F23" s="41"/>
      <c r="G23" s="98">
        <v>150000</v>
      </c>
      <c r="H23" s="99">
        <v>89400</v>
      </c>
      <c r="I23" s="40"/>
    </row>
    <row r="24" spans="1:9" ht="15.75">
      <c r="A24" s="3"/>
      <c r="B24" s="67"/>
      <c r="C24" s="3"/>
      <c r="D24" s="3"/>
      <c r="E24" s="60"/>
      <c r="F24" s="41"/>
      <c r="G24" s="98"/>
      <c r="H24" s="99"/>
      <c r="I24" s="40"/>
    </row>
    <row r="25" spans="1:9" ht="15.75">
      <c r="A25" s="3"/>
      <c r="B25" s="67" t="s">
        <v>71</v>
      </c>
      <c r="C25" s="3"/>
      <c r="D25" s="3"/>
      <c r="E25" s="60"/>
      <c r="F25" s="41"/>
      <c r="G25" s="98"/>
      <c r="H25" s="99"/>
      <c r="I25" s="40"/>
    </row>
    <row r="26" spans="1:9" ht="15.75">
      <c r="A26" s="3"/>
      <c r="B26" s="67"/>
      <c r="C26" s="3"/>
      <c r="D26" s="3"/>
      <c r="E26" s="60"/>
      <c r="F26" s="41"/>
      <c r="G26" s="98"/>
      <c r="H26" s="99"/>
      <c r="I26" s="40"/>
    </row>
    <row r="27" spans="1:9" ht="15.75">
      <c r="A27" s="3"/>
      <c r="B27" s="67"/>
      <c r="C27" s="64"/>
      <c r="D27" s="8"/>
      <c r="E27" s="60"/>
      <c r="F27" s="89"/>
      <c r="G27" s="99"/>
      <c r="H27" s="99"/>
      <c r="I27" s="40"/>
    </row>
    <row r="28" spans="1:9" ht="15.75">
      <c r="A28" s="3"/>
      <c r="B28" s="67"/>
      <c r="C28" s="64"/>
      <c r="D28" s="8"/>
      <c r="E28" s="60"/>
      <c r="F28" s="3"/>
      <c r="G28" s="99"/>
      <c r="H28" s="99"/>
      <c r="I28" s="40"/>
    </row>
    <row r="29" spans="1:9" ht="15.75">
      <c r="A29" s="3"/>
      <c r="B29" s="67"/>
      <c r="C29" s="64"/>
      <c r="D29" s="8"/>
      <c r="E29" s="60"/>
      <c r="F29" s="3"/>
      <c r="G29" s="99"/>
      <c r="H29" s="99"/>
      <c r="I29" s="40"/>
    </row>
    <row r="30" spans="1:9" ht="16.5" thickBot="1">
      <c r="A30" s="3"/>
      <c r="B30" s="67"/>
      <c r="C30" s="64"/>
      <c r="D30" s="8"/>
      <c r="E30" s="60"/>
      <c r="F30" s="3"/>
      <c r="G30" s="99"/>
      <c r="H30" s="99"/>
      <c r="I30" s="40"/>
    </row>
    <row r="31" spans="1:9" ht="15.75">
      <c r="A31" s="6"/>
      <c r="B31" s="18"/>
      <c r="C31" s="19"/>
      <c r="D31" s="20"/>
      <c r="E31" s="52"/>
      <c r="F31" s="39"/>
      <c r="G31" s="100"/>
      <c r="H31" s="102"/>
      <c r="I31" s="40"/>
    </row>
    <row r="32" spans="1:9" ht="15.75" customHeight="1" thickBot="1">
      <c r="A32" s="6"/>
      <c r="B32" s="13"/>
      <c r="C32" s="14"/>
      <c r="D32" s="14"/>
      <c r="E32" s="69" t="s">
        <v>3</v>
      </c>
      <c r="F32" s="62"/>
      <c r="G32" s="145">
        <f>SUM(G21:G27)</f>
        <v>10550000</v>
      </c>
      <c r="H32" s="145">
        <f>SUM(H21:H30)</f>
        <v>10280871.5</v>
      </c>
      <c r="I32" s="40"/>
    </row>
    <row r="33" spans="1:9" ht="15.75" customHeight="1">
      <c r="A33" s="6"/>
      <c r="B33" s="5"/>
      <c r="C33" s="5"/>
      <c r="D33" s="8"/>
      <c r="E33" s="33"/>
      <c r="F33" s="40"/>
      <c r="G33" s="40"/>
      <c r="H33" s="40"/>
      <c r="I33" s="40"/>
    </row>
    <row r="34" spans="1:10" ht="16.5" thickBot="1">
      <c r="A34" s="7"/>
      <c r="B34" s="5"/>
      <c r="C34" s="5"/>
      <c r="D34" s="16"/>
      <c r="E34" s="7"/>
      <c r="F34" s="7"/>
      <c r="G34" s="7"/>
      <c r="H34" s="3"/>
      <c r="I34" s="3"/>
      <c r="J34" s="3"/>
    </row>
    <row r="35" spans="1:11" ht="15.75" customHeight="1">
      <c r="A35" s="25"/>
      <c r="B35" s="26"/>
      <c r="C35" s="23"/>
      <c r="D35" s="22"/>
      <c r="E35" s="24"/>
      <c r="F35" s="11"/>
      <c r="G35" s="71"/>
      <c r="H35" s="107"/>
      <c r="I35" s="109"/>
      <c r="J35" s="3"/>
      <c r="K35" s="3"/>
    </row>
    <row r="36" spans="1:11" ht="16.5" customHeight="1">
      <c r="A36" s="32" t="s">
        <v>4</v>
      </c>
      <c r="B36" s="74"/>
      <c r="C36" s="224" t="s">
        <v>43</v>
      </c>
      <c r="D36" s="224"/>
      <c r="E36" s="75"/>
      <c r="F36" s="76"/>
      <c r="G36" s="72"/>
      <c r="H36" s="110" t="s">
        <v>44</v>
      </c>
      <c r="I36" s="110" t="s">
        <v>45</v>
      </c>
      <c r="J36" s="59"/>
      <c r="K36" s="3"/>
    </row>
    <row r="37" spans="1:11" ht="15.75" customHeight="1">
      <c r="A37" s="32" t="s">
        <v>5</v>
      </c>
      <c r="B37" s="27"/>
      <c r="C37" s="16"/>
      <c r="D37" s="17"/>
      <c r="E37" s="7"/>
      <c r="F37" s="3"/>
      <c r="G37" s="72"/>
      <c r="H37" s="111" t="s">
        <v>28</v>
      </c>
      <c r="I37" s="110" t="s">
        <v>28</v>
      </c>
      <c r="J37" s="3"/>
      <c r="K37" s="3"/>
    </row>
    <row r="38" spans="1:11" ht="16.5" thickBot="1">
      <c r="A38" s="21" t="s">
        <v>6</v>
      </c>
      <c r="B38" s="28"/>
      <c r="C38" s="29"/>
      <c r="D38" s="30"/>
      <c r="E38" s="31"/>
      <c r="F38" s="14"/>
      <c r="G38" s="57"/>
      <c r="H38" s="108" t="s">
        <v>42</v>
      </c>
      <c r="I38" s="108" t="s">
        <v>42</v>
      </c>
      <c r="J38" s="58"/>
      <c r="K38" s="3"/>
    </row>
    <row r="39" spans="1:11" ht="15.75" customHeight="1">
      <c r="A39" s="91"/>
      <c r="B39" s="22"/>
      <c r="C39" s="23"/>
      <c r="D39" s="22"/>
      <c r="E39" s="24"/>
      <c r="F39" s="11"/>
      <c r="G39" s="24"/>
      <c r="H39" s="24"/>
      <c r="I39" s="12"/>
      <c r="J39" s="3"/>
      <c r="K39" s="3"/>
    </row>
    <row r="40" spans="1:11" ht="18" customHeight="1" thickBot="1">
      <c r="A40" s="92"/>
      <c r="B40" s="214" t="s">
        <v>29</v>
      </c>
      <c r="C40" s="214"/>
      <c r="D40" s="214"/>
      <c r="E40" s="214"/>
      <c r="F40" s="214"/>
      <c r="G40" s="214"/>
      <c r="H40" s="31"/>
      <c r="I40" s="15"/>
      <c r="J40" s="3"/>
      <c r="K40" s="3"/>
    </row>
    <row r="41" spans="1:11" ht="21.75" customHeight="1" thickBot="1">
      <c r="A41" s="125" t="s">
        <v>0</v>
      </c>
      <c r="B41" s="206" t="s">
        <v>49</v>
      </c>
      <c r="C41" s="207"/>
      <c r="D41" s="207"/>
      <c r="E41" s="207"/>
      <c r="F41" s="38"/>
      <c r="G41" s="124"/>
      <c r="H41" s="112">
        <f>SUM(H42:H43)</f>
        <v>2010000</v>
      </c>
      <c r="I41" s="112">
        <f>SUM(I42:I43)</f>
        <v>2011591.99</v>
      </c>
      <c r="J41" s="3"/>
      <c r="K41" s="3"/>
    </row>
    <row r="42" spans="1:11" ht="18.75" customHeight="1" thickBot="1">
      <c r="A42" s="127"/>
      <c r="B42" s="218" t="s">
        <v>97</v>
      </c>
      <c r="C42" s="218"/>
      <c r="D42" s="218"/>
      <c r="E42" s="218"/>
      <c r="F42" s="218"/>
      <c r="G42" s="218"/>
      <c r="H42" s="173">
        <v>1910000</v>
      </c>
      <c r="I42" s="173">
        <v>1921245.99</v>
      </c>
      <c r="J42" s="40"/>
      <c r="K42" s="3"/>
    </row>
    <row r="43" spans="1:11" ht="21" customHeight="1" thickBot="1">
      <c r="A43" s="128"/>
      <c r="B43" s="206" t="s">
        <v>98</v>
      </c>
      <c r="C43" s="207"/>
      <c r="D43" s="207"/>
      <c r="E43" s="207"/>
      <c r="F43" s="207"/>
      <c r="G43" s="209"/>
      <c r="H43" s="114">
        <v>100000</v>
      </c>
      <c r="I43" s="79">
        <v>90346</v>
      </c>
      <c r="J43" s="40"/>
      <c r="K43" s="3"/>
    </row>
    <row r="44" spans="1:11" ht="21.75" customHeight="1" thickBot="1">
      <c r="A44" s="126" t="s">
        <v>7</v>
      </c>
      <c r="B44" s="206" t="s">
        <v>51</v>
      </c>
      <c r="C44" s="207"/>
      <c r="D44" s="207"/>
      <c r="E44" s="207"/>
      <c r="F44" s="207"/>
      <c r="G44" s="209"/>
      <c r="H44" s="115">
        <v>1300000</v>
      </c>
      <c r="I44" s="122">
        <f>SUM(I45:I46)</f>
        <v>512467</v>
      </c>
      <c r="J44" s="3"/>
      <c r="K44" s="3"/>
    </row>
    <row r="45" spans="1:11" ht="21.75" customHeight="1" thickBot="1">
      <c r="A45" s="133"/>
      <c r="B45" s="206" t="s">
        <v>87</v>
      </c>
      <c r="C45" s="207"/>
      <c r="D45" s="207"/>
      <c r="E45" s="207"/>
      <c r="F45" s="134"/>
      <c r="G45" s="134"/>
      <c r="H45" s="121"/>
      <c r="I45" s="113"/>
      <c r="J45" s="3"/>
      <c r="K45" s="3"/>
    </row>
    <row r="46" spans="1:11" ht="21.75" customHeight="1" thickBot="1">
      <c r="A46" s="133"/>
      <c r="B46" s="206" t="s">
        <v>107</v>
      </c>
      <c r="C46" s="207"/>
      <c r="D46" s="207"/>
      <c r="E46" s="207"/>
      <c r="F46" s="134"/>
      <c r="G46" s="134"/>
      <c r="H46" s="121"/>
      <c r="I46" s="113">
        <v>512467</v>
      </c>
      <c r="J46" s="3"/>
      <c r="K46" s="3"/>
    </row>
    <row r="47" spans="1:11" ht="21.75" customHeight="1" thickBot="1">
      <c r="A47" s="46" t="s">
        <v>8</v>
      </c>
      <c r="B47" s="203" t="s">
        <v>35</v>
      </c>
      <c r="C47" s="204"/>
      <c r="D47" s="204"/>
      <c r="E47" s="204"/>
      <c r="F47" s="14"/>
      <c r="G47" s="43"/>
      <c r="H47" s="112">
        <v>1100000</v>
      </c>
      <c r="I47" s="122">
        <f>SUM(I48:I52)</f>
        <v>857698.6400000001</v>
      </c>
      <c r="J47" s="3"/>
      <c r="K47" s="3"/>
    </row>
    <row r="48" spans="1:11" ht="21.75" customHeight="1" thickBot="1">
      <c r="A48" s="46"/>
      <c r="B48" s="132" t="s">
        <v>52</v>
      </c>
      <c r="C48" s="134"/>
      <c r="D48" s="134"/>
      <c r="E48" s="134"/>
      <c r="F48" s="14"/>
      <c r="G48" s="43"/>
      <c r="H48" s="119"/>
      <c r="I48" s="113">
        <v>627614.67</v>
      </c>
      <c r="J48" s="3"/>
      <c r="K48" s="3"/>
    </row>
    <row r="49" spans="1:11" ht="21.75" customHeight="1" thickBot="1">
      <c r="A49" s="46"/>
      <c r="B49" s="206" t="s">
        <v>53</v>
      </c>
      <c r="C49" s="207"/>
      <c r="D49" s="207"/>
      <c r="E49" s="134"/>
      <c r="F49" s="14"/>
      <c r="G49" s="43"/>
      <c r="H49" s="119"/>
      <c r="I49" s="113">
        <v>145492.52</v>
      </c>
      <c r="J49" s="3"/>
      <c r="K49" s="3"/>
    </row>
    <row r="50" spans="1:11" ht="21.75" customHeight="1" thickBot="1">
      <c r="A50" s="46"/>
      <c r="B50" s="206" t="s">
        <v>54</v>
      </c>
      <c r="C50" s="207"/>
      <c r="D50" s="134"/>
      <c r="E50" s="134"/>
      <c r="F50" s="14"/>
      <c r="G50" s="43"/>
      <c r="H50" s="119"/>
      <c r="I50" s="113">
        <v>79054.14</v>
      </c>
      <c r="J50" s="3"/>
      <c r="K50" s="3"/>
    </row>
    <row r="51" spans="1:11" ht="21.75" customHeight="1" thickBot="1">
      <c r="A51" s="46"/>
      <c r="B51" s="206" t="s">
        <v>55</v>
      </c>
      <c r="C51" s="207"/>
      <c r="D51" s="134"/>
      <c r="E51" s="134"/>
      <c r="F51" s="14"/>
      <c r="G51" s="43"/>
      <c r="H51" s="119"/>
      <c r="I51" s="113">
        <v>5524.89</v>
      </c>
      <c r="J51" s="3"/>
      <c r="K51" s="3"/>
    </row>
    <row r="52" spans="1:11" ht="21.75" customHeight="1" thickBot="1">
      <c r="A52" s="46"/>
      <c r="B52" s="65" t="s">
        <v>79</v>
      </c>
      <c r="C52" s="77"/>
      <c r="D52" s="134"/>
      <c r="E52" s="134"/>
      <c r="F52" s="14"/>
      <c r="G52" s="43"/>
      <c r="H52" s="119"/>
      <c r="I52" s="113">
        <v>12.42</v>
      </c>
      <c r="J52" s="3"/>
      <c r="K52" s="3"/>
    </row>
    <row r="53" spans="1:11" ht="21" customHeight="1" thickBot="1">
      <c r="A53" s="55" t="s">
        <v>9</v>
      </c>
      <c r="B53" s="206" t="s">
        <v>59</v>
      </c>
      <c r="C53" s="207"/>
      <c r="D53" s="207"/>
      <c r="E53" s="207"/>
      <c r="F53" s="207"/>
      <c r="G53" s="209"/>
      <c r="H53" s="115">
        <v>1800000</v>
      </c>
      <c r="I53" s="122">
        <f>SUM(I54:I55)</f>
        <v>43376.8</v>
      </c>
      <c r="J53" s="3"/>
      <c r="K53" s="3"/>
    </row>
    <row r="54" spans="1:11" ht="17.25" customHeight="1" thickBot="1">
      <c r="A54" s="55"/>
      <c r="B54" s="206" t="s">
        <v>62</v>
      </c>
      <c r="C54" s="207"/>
      <c r="D54" s="207"/>
      <c r="E54" s="77"/>
      <c r="F54" s="77"/>
      <c r="G54" s="137"/>
      <c r="H54" s="115"/>
      <c r="I54" s="113"/>
      <c r="J54" s="3"/>
      <c r="K54" s="3"/>
    </row>
    <row r="55" spans="1:11" ht="16.5" customHeight="1" thickBot="1">
      <c r="A55" s="55"/>
      <c r="B55" s="65" t="s">
        <v>63</v>
      </c>
      <c r="C55" s="77"/>
      <c r="D55" s="77"/>
      <c r="E55" s="77"/>
      <c r="F55" s="77"/>
      <c r="G55" s="137"/>
      <c r="H55" s="115"/>
      <c r="I55" s="113">
        <v>43376.8</v>
      </c>
      <c r="J55" s="3"/>
      <c r="K55" s="3"/>
    </row>
    <row r="56" spans="1:11" ht="21" customHeight="1" thickBot="1">
      <c r="A56" s="55" t="s">
        <v>20</v>
      </c>
      <c r="B56" s="206" t="s">
        <v>74</v>
      </c>
      <c r="C56" s="207"/>
      <c r="D56" s="207"/>
      <c r="E56" s="207"/>
      <c r="F56" s="207"/>
      <c r="G56" s="209"/>
      <c r="H56" s="116">
        <v>30000</v>
      </c>
      <c r="I56" s="122"/>
      <c r="J56" s="3"/>
      <c r="K56" s="3"/>
    </row>
    <row r="57" spans="1:11" ht="21" customHeight="1" thickBot="1">
      <c r="A57" s="55" t="s">
        <v>11</v>
      </c>
      <c r="B57" s="219" t="s">
        <v>56</v>
      </c>
      <c r="C57" s="220"/>
      <c r="D57" s="220"/>
      <c r="E57" s="220"/>
      <c r="F57" s="220"/>
      <c r="G57" s="220"/>
      <c r="H57" s="140">
        <v>170000</v>
      </c>
      <c r="I57" s="122">
        <f>SUM(I58:I68)</f>
        <v>166888.59000000003</v>
      </c>
      <c r="J57" s="3"/>
      <c r="K57" s="3"/>
    </row>
    <row r="58" spans="1:11" ht="21" customHeight="1" thickBot="1">
      <c r="A58" s="55"/>
      <c r="B58" s="231" t="s">
        <v>138</v>
      </c>
      <c r="C58" s="232"/>
      <c r="D58" s="232"/>
      <c r="E58" s="195"/>
      <c r="F58" s="195"/>
      <c r="G58" s="196"/>
      <c r="H58" s="118"/>
      <c r="I58" s="78">
        <v>14410.59</v>
      </c>
      <c r="J58" s="3"/>
      <c r="K58" s="3"/>
    </row>
    <row r="59" spans="1:11" ht="21" customHeight="1" thickBot="1">
      <c r="A59" s="55"/>
      <c r="B59" s="233" t="s">
        <v>139</v>
      </c>
      <c r="C59" s="233"/>
      <c r="D59" s="233"/>
      <c r="E59" s="233"/>
      <c r="F59" s="233"/>
      <c r="G59" s="94"/>
      <c r="H59" s="118"/>
      <c r="I59" s="78">
        <v>5490</v>
      </c>
      <c r="J59" s="3"/>
      <c r="K59" s="3"/>
    </row>
    <row r="60" spans="1:11" ht="21" customHeight="1" thickBot="1">
      <c r="A60" s="85"/>
      <c r="B60" s="216" t="s">
        <v>77</v>
      </c>
      <c r="C60" s="217"/>
      <c r="D60" s="217"/>
      <c r="E60" s="217"/>
      <c r="F60" s="168"/>
      <c r="G60" s="168"/>
      <c r="H60" s="118"/>
      <c r="I60" s="78">
        <v>3693.01</v>
      </c>
      <c r="J60" s="3"/>
      <c r="K60" s="3"/>
    </row>
    <row r="61" spans="1:11" ht="21" customHeight="1" thickBot="1">
      <c r="A61" s="55"/>
      <c r="B61" s="171" t="s">
        <v>57</v>
      </c>
      <c r="C61" s="168"/>
      <c r="D61" s="168"/>
      <c r="E61" s="168"/>
      <c r="F61" s="168"/>
      <c r="G61" s="168"/>
      <c r="H61" s="118"/>
      <c r="I61" s="78">
        <v>58520.28</v>
      </c>
      <c r="J61" s="3"/>
      <c r="K61" s="3"/>
    </row>
    <row r="62" spans="1:11" ht="21" customHeight="1" thickBot="1">
      <c r="A62" s="55"/>
      <c r="B62" s="171" t="s">
        <v>90</v>
      </c>
      <c r="C62" s="168"/>
      <c r="D62" s="168"/>
      <c r="E62" s="168"/>
      <c r="F62" s="168"/>
      <c r="G62" s="172"/>
      <c r="H62" s="118"/>
      <c r="I62" s="78">
        <v>1494.29</v>
      </c>
      <c r="J62" s="3"/>
      <c r="K62" s="3"/>
    </row>
    <row r="63" spans="1:11" ht="21" customHeight="1" thickBot="1">
      <c r="A63" s="55"/>
      <c r="B63" s="171" t="s">
        <v>91</v>
      </c>
      <c r="C63" s="168"/>
      <c r="D63" s="168"/>
      <c r="E63" s="168"/>
      <c r="F63" s="168"/>
      <c r="G63" s="172"/>
      <c r="H63" s="118"/>
      <c r="I63" s="78">
        <v>33594.18</v>
      </c>
      <c r="J63" s="3"/>
      <c r="K63" s="3"/>
    </row>
    <row r="64" spans="1:11" ht="21" customHeight="1" thickBot="1">
      <c r="A64" s="55"/>
      <c r="B64" s="93" t="s">
        <v>92</v>
      </c>
      <c r="C64" s="94"/>
      <c r="D64" s="94"/>
      <c r="E64" s="94"/>
      <c r="F64" s="94"/>
      <c r="G64" s="94"/>
      <c r="H64" s="118"/>
      <c r="I64" s="78">
        <v>14524.6</v>
      </c>
      <c r="J64" s="3"/>
      <c r="K64" s="3"/>
    </row>
    <row r="65" spans="1:11" ht="21" customHeight="1" thickBot="1">
      <c r="A65" s="55"/>
      <c r="B65" s="203" t="s">
        <v>94</v>
      </c>
      <c r="C65" s="204"/>
      <c r="D65" s="204"/>
      <c r="E65" s="94"/>
      <c r="F65" s="94"/>
      <c r="G65" s="94"/>
      <c r="H65" s="118"/>
      <c r="I65" s="78">
        <v>9640</v>
      </c>
      <c r="J65" s="3"/>
      <c r="K65" s="3"/>
    </row>
    <row r="66" spans="1:11" ht="21" customHeight="1" thickBot="1">
      <c r="A66" s="55"/>
      <c r="B66" s="229" t="s">
        <v>65</v>
      </c>
      <c r="C66" s="230"/>
      <c r="D66" s="230"/>
      <c r="E66" s="230"/>
      <c r="F66" s="131"/>
      <c r="G66" s="131"/>
      <c r="H66" s="118"/>
      <c r="I66" s="78">
        <v>20400</v>
      </c>
      <c r="J66" s="3"/>
      <c r="K66" s="3"/>
    </row>
    <row r="67" spans="1:11" ht="21" customHeight="1" thickBot="1">
      <c r="A67" s="55"/>
      <c r="B67" s="206" t="s">
        <v>66</v>
      </c>
      <c r="C67" s="207"/>
      <c r="D67" s="207"/>
      <c r="E67" s="207"/>
      <c r="F67" s="131"/>
      <c r="G67" s="131"/>
      <c r="H67" s="118"/>
      <c r="I67" s="78">
        <v>3040</v>
      </c>
      <c r="J67" s="3"/>
      <c r="K67" s="3"/>
    </row>
    <row r="68" spans="1:11" ht="21" customHeight="1" thickBot="1">
      <c r="A68" s="55"/>
      <c r="B68" s="65" t="s">
        <v>102</v>
      </c>
      <c r="C68" s="77"/>
      <c r="D68" s="77"/>
      <c r="E68" s="77"/>
      <c r="F68" s="131"/>
      <c r="G68" s="131"/>
      <c r="H68" s="188"/>
      <c r="I68" s="78">
        <v>2081.64</v>
      </c>
      <c r="J68" s="3"/>
      <c r="K68" s="3"/>
    </row>
    <row r="69" spans="1:11" ht="21" customHeight="1" thickBot="1">
      <c r="A69" s="55"/>
      <c r="B69" s="234" t="s">
        <v>85</v>
      </c>
      <c r="C69" s="235"/>
      <c r="D69" s="235"/>
      <c r="E69" s="235"/>
      <c r="F69" s="235"/>
      <c r="G69" s="235"/>
      <c r="H69" s="141">
        <f>SUM(H70:H76)</f>
        <v>407000</v>
      </c>
      <c r="I69" s="122">
        <f>SUM(I70:I77)</f>
        <v>278333.88</v>
      </c>
      <c r="J69" s="3"/>
      <c r="K69" s="3"/>
    </row>
    <row r="70" spans="1:11" ht="26.25" customHeight="1" thickBot="1">
      <c r="A70" s="55" t="s">
        <v>12</v>
      </c>
      <c r="B70" s="203" t="s">
        <v>38</v>
      </c>
      <c r="C70" s="204"/>
      <c r="D70" s="204"/>
      <c r="E70" s="204"/>
      <c r="F70" s="204"/>
      <c r="G70" s="204"/>
      <c r="H70" s="117">
        <v>55000</v>
      </c>
      <c r="I70" s="113">
        <v>52007.5</v>
      </c>
      <c r="J70" s="3"/>
      <c r="K70" s="3"/>
    </row>
    <row r="71" spans="1:11" ht="23.25" customHeight="1" thickBot="1">
      <c r="A71" s="53" t="s">
        <v>13</v>
      </c>
      <c r="B71" s="65" t="s">
        <v>31</v>
      </c>
      <c r="C71" s="77"/>
      <c r="D71" s="77"/>
      <c r="E71" s="77"/>
      <c r="F71" s="38"/>
      <c r="G71" s="42"/>
      <c r="H71" s="118">
        <v>10000</v>
      </c>
      <c r="I71" s="113">
        <v>9357.06</v>
      </c>
      <c r="J71" s="3"/>
      <c r="K71" s="3"/>
    </row>
    <row r="72" spans="1:11" ht="21" customHeight="1" thickBot="1">
      <c r="A72" s="54" t="s">
        <v>14</v>
      </c>
      <c r="B72" s="206" t="s">
        <v>32</v>
      </c>
      <c r="C72" s="207"/>
      <c r="D72" s="94"/>
      <c r="E72" s="94"/>
      <c r="F72" s="3"/>
      <c r="G72" s="36"/>
      <c r="H72" s="117">
        <v>7000</v>
      </c>
      <c r="I72" s="113">
        <v>6024.47</v>
      </c>
      <c r="J72" s="3"/>
      <c r="K72" s="3"/>
    </row>
    <row r="73" spans="1:11" ht="21" customHeight="1" thickBot="1">
      <c r="A73" s="54" t="s">
        <v>15</v>
      </c>
      <c r="B73" s="206" t="s">
        <v>67</v>
      </c>
      <c r="C73" s="207"/>
      <c r="D73" s="207"/>
      <c r="E73" s="207"/>
      <c r="F73" s="38"/>
      <c r="G73" s="42"/>
      <c r="H73" s="118">
        <v>210000</v>
      </c>
      <c r="I73" s="113">
        <v>136982.92</v>
      </c>
      <c r="J73" s="3"/>
      <c r="K73" s="3"/>
    </row>
    <row r="74" spans="1:11" ht="18.75" customHeight="1" thickBot="1">
      <c r="A74" s="55" t="s">
        <v>19</v>
      </c>
      <c r="B74" s="206" t="s">
        <v>68</v>
      </c>
      <c r="C74" s="207"/>
      <c r="D74" s="207"/>
      <c r="E74" s="207"/>
      <c r="F74" s="207"/>
      <c r="G74" s="207"/>
      <c r="H74" s="118">
        <v>45000</v>
      </c>
      <c r="I74" s="113">
        <v>22688.95</v>
      </c>
      <c r="J74" s="3"/>
      <c r="K74" s="3"/>
    </row>
    <row r="75" spans="1:11" ht="16.5" customHeight="1" thickBot="1">
      <c r="A75" s="55" t="s">
        <v>21</v>
      </c>
      <c r="B75" s="206" t="s">
        <v>39</v>
      </c>
      <c r="C75" s="207"/>
      <c r="D75" s="207"/>
      <c r="E75" s="207"/>
      <c r="F75" s="38"/>
      <c r="G75" s="80"/>
      <c r="H75" s="118">
        <v>15000</v>
      </c>
      <c r="I75" s="113">
        <v>13000</v>
      </c>
      <c r="J75" s="3"/>
      <c r="K75" s="3"/>
    </row>
    <row r="76" spans="1:11" ht="16.5" customHeight="1" thickBot="1">
      <c r="A76" s="55" t="s">
        <v>25</v>
      </c>
      <c r="B76" s="206" t="s">
        <v>73</v>
      </c>
      <c r="C76" s="207"/>
      <c r="D76" s="207"/>
      <c r="E76" s="207"/>
      <c r="F76" s="38"/>
      <c r="G76" s="42"/>
      <c r="H76" s="118">
        <v>65000</v>
      </c>
      <c r="I76" s="151">
        <v>38272.98</v>
      </c>
      <c r="J76" s="60"/>
      <c r="K76" s="3"/>
    </row>
    <row r="77" spans="1:11" ht="16.5" customHeight="1" thickBot="1">
      <c r="A77" s="55" t="s">
        <v>48</v>
      </c>
      <c r="B77" s="206" t="s">
        <v>88</v>
      </c>
      <c r="C77" s="207"/>
      <c r="D77" s="207"/>
      <c r="E77" s="77"/>
      <c r="F77" s="38"/>
      <c r="G77" s="42"/>
      <c r="H77" s="118"/>
      <c r="I77" s="113"/>
      <c r="J77" s="60"/>
      <c r="K77" s="3"/>
    </row>
    <row r="78" spans="1:11" ht="18.75" customHeight="1" thickBot="1">
      <c r="A78" s="55"/>
      <c r="B78" s="236" t="s">
        <v>34</v>
      </c>
      <c r="C78" s="236"/>
      <c r="D78" s="236"/>
      <c r="E78" s="236"/>
      <c r="F78" s="236"/>
      <c r="G78" s="236"/>
      <c r="H78" s="116">
        <f>H41+H44+H47+H53+H57+H69</f>
        <v>6787000</v>
      </c>
      <c r="I78" s="122">
        <f>I41+I44+I47+I53+I56+I57+I69</f>
        <v>3870356.9</v>
      </c>
      <c r="J78" s="3"/>
      <c r="K78" s="40"/>
    </row>
    <row r="79" spans="1:11" ht="16.5" thickBot="1">
      <c r="A79" s="45"/>
      <c r="B79" s="11"/>
      <c r="C79" s="11"/>
      <c r="D79" s="11"/>
      <c r="E79" s="11"/>
      <c r="F79" s="11"/>
      <c r="G79" s="52"/>
      <c r="H79" s="101"/>
      <c r="I79" s="113"/>
      <c r="J79" s="3"/>
      <c r="K79" s="3"/>
    </row>
    <row r="80" spans="1:11" ht="16.5" customHeight="1" thickBot="1">
      <c r="A80" s="73"/>
      <c r="B80" s="236" t="s">
        <v>16</v>
      </c>
      <c r="C80" s="236"/>
      <c r="D80" s="236"/>
      <c r="E80" s="236"/>
      <c r="F80" s="236"/>
      <c r="G80" s="236"/>
      <c r="H80" s="86"/>
      <c r="I80" s="78"/>
      <c r="J80" s="3"/>
      <c r="K80" s="3"/>
    </row>
    <row r="81" spans="1:11" ht="16.5" customHeight="1" thickBot="1">
      <c r="A81" s="73"/>
      <c r="B81" s="96"/>
      <c r="C81" s="96"/>
      <c r="D81" s="96"/>
      <c r="E81" s="96"/>
      <c r="F81" s="96"/>
      <c r="G81" s="96"/>
      <c r="H81" s="101"/>
      <c r="I81" s="191"/>
      <c r="J81" s="3"/>
      <c r="K81" s="3"/>
    </row>
    <row r="82" spans="1:11" ht="16.5" thickBot="1">
      <c r="A82" s="85" t="s">
        <v>26</v>
      </c>
      <c r="B82" s="206" t="s">
        <v>131</v>
      </c>
      <c r="C82" s="207"/>
      <c r="D82" s="207"/>
      <c r="E82" s="207"/>
      <c r="F82" s="38"/>
      <c r="G82" s="44"/>
      <c r="H82" s="113">
        <v>850000</v>
      </c>
      <c r="I82" s="194"/>
      <c r="J82" s="48"/>
      <c r="K82" s="3"/>
    </row>
    <row r="83" spans="1:11" ht="16.5" thickBot="1">
      <c r="A83" s="85"/>
      <c r="B83" s="65" t="s">
        <v>132</v>
      </c>
      <c r="C83" s="77"/>
      <c r="D83" s="77"/>
      <c r="E83" s="77"/>
      <c r="F83" s="38"/>
      <c r="G83" s="44"/>
      <c r="H83" s="113"/>
      <c r="I83" s="194"/>
      <c r="J83" s="48"/>
      <c r="K83" s="3"/>
    </row>
    <row r="84" spans="1:11" ht="16.5" thickBot="1">
      <c r="A84" s="85"/>
      <c r="B84" s="206" t="s">
        <v>133</v>
      </c>
      <c r="C84" s="207"/>
      <c r="D84" s="207"/>
      <c r="E84" s="207"/>
      <c r="F84" s="38"/>
      <c r="G84" s="44"/>
      <c r="H84" s="113"/>
      <c r="I84" s="191">
        <v>83998.8</v>
      </c>
      <c r="J84" s="48"/>
      <c r="K84" s="3"/>
    </row>
    <row r="85" spans="1:11" ht="16.5" customHeight="1" thickBot="1">
      <c r="A85" s="85"/>
      <c r="B85" s="206" t="s">
        <v>134</v>
      </c>
      <c r="C85" s="207"/>
      <c r="D85" s="207"/>
      <c r="E85" s="207"/>
      <c r="F85" s="38"/>
      <c r="G85" s="44"/>
      <c r="H85" s="119"/>
      <c r="I85" s="191">
        <v>5600</v>
      </c>
      <c r="J85" s="3"/>
      <c r="K85" s="3"/>
    </row>
    <row r="86" spans="1:11" ht="16.5" customHeight="1" thickBot="1">
      <c r="A86" s="54"/>
      <c r="B86" s="206" t="s">
        <v>135</v>
      </c>
      <c r="C86" s="207"/>
      <c r="D86" s="207"/>
      <c r="E86" s="207"/>
      <c r="F86" s="207"/>
      <c r="G86" s="207"/>
      <c r="H86" s="119"/>
      <c r="I86" s="191">
        <v>7500</v>
      </c>
      <c r="J86" s="3"/>
      <c r="K86" s="3"/>
    </row>
    <row r="87" spans="1:11" ht="16.5" customHeight="1" thickBot="1">
      <c r="A87" s="85"/>
      <c r="B87" s="206"/>
      <c r="C87" s="207"/>
      <c r="D87" s="207"/>
      <c r="E87" s="207"/>
      <c r="F87" s="207"/>
      <c r="G87" s="77"/>
      <c r="H87" s="114"/>
      <c r="I87" s="192"/>
      <c r="J87" s="3"/>
      <c r="K87" s="3"/>
    </row>
    <row r="88" spans="1:11" ht="16.5" customHeight="1" thickBot="1">
      <c r="A88" s="139"/>
      <c r="B88" s="81"/>
      <c r="C88" s="33"/>
      <c r="D88" s="33"/>
      <c r="E88" s="35"/>
      <c r="F88" s="95" t="s">
        <v>3</v>
      </c>
      <c r="G88" s="48"/>
      <c r="H88" s="123">
        <v>850000</v>
      </c>
      <c r="I88" s="193">
        <f>SUM(I82:I87)</f>
        <v>97098.8</v>
      </c>
      <c r="J88" s="3"/>
      <c r="K88" s="3"/>
    </row>
    <row r="89" spans="1:11" ht="16.5" customHeight="1" thickBot="1">
      <c r="A89" s="54"/>
      <c r="B89" s="61"/>
      <c r="C89" s="83"/>
      <c r="D89" s="83"/>
      <c r="E89" s="84"/>
      <c r="F89" s="11"/>
      <c r="G89" s="88"/>
      <c r="H89" s="120"/>
      <c r="I89" s="113"/>
      <c r="J89" s="3"/>
      <c r="K89" s="3"/>
    </row>
    <row r="90" spans="1:11" ht="19.5" customHeight="1" thickBot="1">
      <c r="A90" s="47" t="s">
        <v>46</v>
      </c>
      <c r="B90" s="200" t="s">
        <v>10</v>
      </c>
      <c r="C90" s="201"/>
      <c r="D90" s="201"/>
      <c r="E90" s="201"/>
      <c r="F90" s="38"/>
      <c r="G90" s="44"/>
      <c r="H90" s="115">
        <v>300000</v>
      </c>
      <c r="I90" s="122">
        <v>372735</v>
      </c>
      <c r="J90" s="3"/>
      <c r="K90" s="3"/>
    </row>
    <row r="91" spans="1:11" ht="19.5" customHeight="1" thickBot="1">
      <c r="A91" s="47"/>
      <c r="B91" s="221" t="s">
        <v>30</v>
      </c>
      <c r="C91" s="222"/>
      <c r="D91" s="222"/>
      <c r="E91" s="222"/>
      <c r="F91" s="222"/>
      <c r="G91" s="222"/>
      <c r="H91" s="121"/>
      <c r="I91" s="113"/>
      <c r="J91" s="3"/>
      <c r="K91" s="3"/>
    </row>
    <row r="92" spans="1:11" ht="16.5" thickBot="1">
      <c r="A92" s="47" t="s">
        <v>75</v>
      </c>
      <c r="B92" s="200" t="s">
        <v>60</v>
      </c>
      <c r="C92" s="201"/>
      <c r="D92" s="201"/>
      <c r="E92" s="201"/>
      <c r="F92" s="201"/>
      <c r="G92" s="201"/>
      <c r="H92" s="115">
        <v>1300000</v>
      </c>
      <c r="I92" s="122">
        <f>SUM(I94:I111)</f>
        <v>934900</v>
      </c>
      <c r="J92" s="33"/>
      <c r="K92" s="3"/>
    </row>
    <row r="93" spans="1:11" ht="16.5" customHeight="1" thickBot="1">
      <c r="A93" s="125"/>
      <c r="B93" s="200"/>
      <c r="C93" s="201"/>
      <c r="D93" s="201"/>
      <c r="E93" s="201"/>
      <c r="F93" s="201"/>
      <c r="G93" s="138"/>
      <c r="H93" s="115"/>
      <c r="I93" s="113"/>
      <c r="J93" s="33"/>
      <c r="K93" s="3"/>
    </row>
    <row r="94" spans="1:11" ht="21" customHeight="1" thickBot="1">
      <c r="A94" s="125"/>
      <c r="B94" s="200" t="s">
        <v>61</v>
      </c>
      <c r="C94" s="201"/>
      <c r="D94" s="201"/>
      <c r="E94" s="201"/>
      <c r="F94" s="201"/>
      <c r="G94" s="201"/>
      <c r="H94" s="121"/>
      <c r="I94" s="113">
        <v>75286</v>
      </c>
      <c r="J94" s="33"/>
      <c r="K94" s="3"/>
    </row>
    <row r="95" spans="1:11" ht="16.5" customHeight="1" thickBot="1">
      <c r="A95" s="125"/>
      <c r="B95" s="200" t="s">
        <v>106</v>
      </c>
      <c r="C95" s="201"/>
      <c r="D95" s="201"/>
      <c r="E95" s="201"/>
      <c r="F95" s="201"/>
      <c r="G95" s="201"/>
      <c r="H95" s="121"/>
      <c r="I95" s="113">
        <v>80223</v>
      </c>
      <c r="J95" s="33"/>
      <c r="K95" s="3"/>
    </row>
    <row r="96" spans="1:11" ht="16.5" customHeight="1" thickBot="1">
      <c r="A96" s="125"/>
      <c r="B96" s="200" t="s">
        <v>124</v>
      </c>
      <c r="C96" s="201"/>
      <c r="D96" s="201"/>
      <c r="E96" s="135"/>
      <c r="F96" s="135"/>
      <c r="G96" s="135"/>
      <c r="H96" s="121"/>
      <c r="I96" s="113">
        <v>58820</v>
      </c>
      <c r="J96" s="33"/>
      <c r="K96" s="3"/>
    </row>
    <row r="97" spans="1:11" ht="18.75" customHeight="1" thickBot="1">
      <c r="A97" s="125"/>
      <c r="B97" s="200" t="s">
        <v>109</v>
      </c>
      <c r="C97" s="201"/>
      <c r="D97" s="135"/>
      <c r="E97" s="135"/>
      <c r="F97" s="135"/>
      <c r="G97" s="135"/>
      <c r="H97" s="121"/>
      <c r="I97" s="113">
        <v>54936</v>
      </c>
      <c r="J97" s="33"/>
      <c r="K97" s="3"/>
    </row>
    <row r="98" spans="1:11" ht="18.75" customHeight="1" thickBot="1">
      <c r="A98" s="125"/>
      <c r="B98" s="200" t="s">
        <v>121</v>
      </c>
      <c r="C98" s="201"/>
      <c r="D98" s="135"/>
      <c r="E98" s="135"/>
      <c r="F98" s="135"/>
      <c r="G98" s="135"/>
      <c r="H98" s="121"/>
      <c r="I98" s="113">
        <v>85631</v>
      </c>
      <c r="J98" s="33"/>
      <c r="K98" s="3"/>
    </row>
    <row r="99" spans="1:11" ht="18.75" customHeight="1" thickBot="1">
      <c r="A99" s="125"/>
      <c r="B99" s="200" t="s">
        <v>120</v>
      </c>
      <c r="C99" s="201"/>
      <c r="D99" s="135"/>
      <c r="E99" s="135"/>
      <c r="F99" s="135"/>
      <c r="G99" s="135"/>
      <c r="H99" s="121"/>
      <c r="I99" s="113">
        <v>52934</v>
      </c>
      <c r="J99" s="33"/>
      <c r="K99" s="3"/>
    </row>
    <row r="100" spans="1:11" ht="18.75" customHeight="1" thickBot="1">
      <c r="A100" s="125"/>
      <c r="B100" s="200" t="s">
        <v>113</v>
      </c>
      <c r="C100" s="201"/>
      <c r="D100" s="201"/>
      <c r="E100" s="201"/>
      <c r="F100" s="201"/>
      <c r="G100" s="135"/>
      <c r="H100" s="121"/>
      <c r="I100" s="113">
        <v>2028</v>
      </c>
      <c r="J100" s="33"/>
      <c r="K100" s="3"/>
    </row>
    <row r="101" spans="1:11" ht="18.75" customHeight="1" thickBot="1">
      <c r="A101" s="125"/>
      <c r="B101" s="200" t="s">
        <v>122</v>
      </c>
      <c r="C101" s="201"/>
      <c r="D101" s="135"/>
      <c r="E101" s="135"/>
      <c r="F101" s="135"/>
      <c r="G101" s="135"/>
      <c r="H101" s="121"/>
      <c r="I101" s="113">
        <v>67465</v>
      </c>
      <c r="J101" s="33"/>
      <c r="K101" s="3"/>
    </row>
    <row r="102" spans="1:11" ht="18.75" customHeight="1" thickBot="1">
      <c r="A102" s="125"/>
      <c r="B102" s="200" t="s">
        <v>118</v>
      </c>
      <c r="C102" s="201"/>
      <c r="D102" s="201"/>
      <c r="E102" s="201"/>
      <c r="F102" s="135"/>
      <c r="G102" s="135"/>
      <c r="H102" s="121"/>
      <c r="I102" s="113">
        <v>13136</v>
      </c>
      <c r="J102" s="33"/>
      <c r="K102" s="3"/>
    </row>
    <row r="103" spans="1:11" ht="16.5" customHeight="1" thickBot="1">
      <c r="A103" s="125"/>
      <c r="B103" s="200" t="s">
        <v>96</v>
      </c>
      <c r="C103" s="201"/>
      <c r="D103" s="201"/>
      <c r="E103" s="201"/>
      <c r="F103" s="201"/>
      <c r="G103" s="201"/>
      <c r="H103" s="121"/>
      <c r="I103" s="113">
        <v>32340</v>
      </c>
      <c r="J103" s="33"/>
      <c r="K103" s="3"/>
    </row>
    <row r="104" spans="1:11" ht="16.5" customHeight="1" thickBot="1">
      <c r="A104" s="125"/>
      <c r="B104" s="200" t="s">
        <v>119</v>
      </c>
      <c r="C104" s="201"/>
      <c r="D104" s="201"/>
      <c r="E104" s="201"/>
      <c r="F104" s="135"/>
      <c r="G104" s="135"/>
      <c r="H104" s="121"/>
      <c r="I104" s="113">
        <v>173725</v>
      </c>
      <c r="J104" s="33"/>
      <c r="K104" s="3"/>
    </row>
    <row r="105" spans="1:11" ht="16.5" customHeight="1" thickBot="1">
      <c r="A105" s="125"/>
      <c r="B105" s="200" t="s">
        <v>58</v>
      </c>
      <c r="C105" s="201"/>
      <c r="D105" s="201"/>
      <c r="E105" s="201"/>
      <c r="F105" s="201"/>
      <c r="G105" s="201"/>
      <c r="H105" s="121"/>
      <c r="I105" s="113">
        <v>12404</v>
      </c>
      <c r="J105" s="33"/>
      <c r="K105" s="3"/>
    </row>
    <row r="106" spans="1:11" ht="16.5" customHeight="1" thickBot="1">
      <c r="A106" s="125"/>
      <c r="B106" s="200" t="s">
        <v>69</v>
      </c>
      <c r="C106" s="201"/>
      <c r="D106" s="201"/>
      <c r="E106" s="201"/>
      <c r="F106" s="201"/>
      <c r="G106" s="201"/>
      <c r="H106" s="121"/>
      <c r="I106" s="113">
        <v>12670</v>
      </c>
      <c r="J106" s="33"/>
      <c r="K106" s="3"/>
    </row>
    <row r="107" spans="1:11" ht="16.5" customHeight="1" thickBot="1">
      <c r="A107" s="125"/>
      <c r="B107" s="200" t="s">
        <v>70</v>
      </c>
      <c r="C107" s="201"/>
      <c r="D107" s="201"/>
      <c r="E107" s="201"/>
      <c r="F107" s="201"/>
      <c r="G107" s="201"/>
      <c r="H107" s="121"/>
      <c r="I107" s="113">
        <v>29781</v>
      </c>
      <c r="J107" s="33"/>
      <c r="K107" s="3"/>
    </row>
    <row r="108" spans="1:11" ht="20.25" customHeight="1" thickBot="1">
      <c r="A108" s="125"/>
      <c r="B108" s="200" t="s">
        <v>112</v>
      </c>
      <c r="C108" s="201"/>
      <c r="D108" s="201"/>
      <c r="E108" s="201"/>
      <c r="F108" s="201"/>
      <c r="G108" s="201"/>
      <c r="H108" s="121"/>
      <c r="I108" s="113">
        <v>60876</v>
      </c>
      <c r="J108" s="33"/>
      <c r="K108" s="3"/>
    </row>
    <row r="109" spans="1:11" ht="17.25" customHeight="1" thickBot="1">
      <c r="A109" s="125"/>
      <c r="B109" s="200" t="s">
        <v>123</v>
      </c>
      <c r="C109" s="201"/>
      <c r="D109" s="201"/>
      <c r="E109" s="201"/>
      <c r="F109" s="201"/>
      <c r="G109" s="201"/>
      <c r="H109" s="121"/>
      <c r="I109" s="113">
        <v>101620</v>
      </c>
      <c r="J109" s="33"/>
      <c r="K109" s="3"/>
    </row>
    <row r="110" spans="1:11" ht="16.5" customHeight="1" thickBot="1">
      <c r="A110" s="82"/>
      <c r="B110" s="200" t="s">
        <v>105</v>
      </c>
      <c r="C110" s="201"/>
      <c r="D110" s="135"/>
      <c r="E110" s="135"/>
      <c r="F110" s="135"/>
      <c r="G110" s="130"/>
      <c r="H110" s="121"/>
      <c r="I110" s="113">
        <v>11190</v>
      </c>
      <c r="J110" s="48"/>
      <c r="K110" s="3"/>
    </row>
    <row r="111" spans="1:11" ht="16.5" customHeight="1" thickBot="1">
      <c r="A111" s="82"/>
      <c r="B111" s="136" t="s">
        <v>104</v>
      </c>
      <c r="C111" s="135"/>
      <c r="D111" s="135"/>
      <c r="E111" s="135"/>
      <c r="F111" s="135"/>
      <c r="G111" s="130"/>
      <c r="H111" s="121"/>
      <c r="I111" s="113">
        <v>9835</v>
      </c>
      <c r="J111" s="48"/>
      <c r="K111" s="3"/>
    </row>
    <row r="112" spans="1:11" ht="16.5" customHeight="1" thickBot="1">
      <c r="A112" s="82"/>
      <c r="B112" s="136"/>
      <c r="C112" s="135"/>
      <c r="D112" s="135"/>
      <c r="E112" s="135"/>
      <c r="F112" s="135"/>
      <c r="G112" s="130"/>
      <c r="H112" s="121"/>
      <c r="I112" s="113"/>
      <c r="J112" s="48"/>
      <c r="K112" s="3"/>
    </row>
    <row r="113" spans="1:11" ht="16.5" customHeight="1" thickBot="1">
      <c r="A113" s="82" t="s">
        <v>76</v>
      </c>
      <c r="B113" s="200" t="s">
        <v>89</v>
      </c>
      <c r="C113" s="201"/>
      <c r="D113" s="201"/>
      <c r="E113" s="201"/>
      <c r="F113" s="201"/>
      <c r="G113" s="130"/>
      <c r="H113" s="121">
        <v>500000</v>
      </c>
      <c r="I113" s="122">
        <v>518040</v>
      </c>
      <c r="J113" s="48"/>
      <c r="K113" s="3"/>
    </row>
    <row r="114" spans="1:11" ht="16.5" customHeight="1" thickBot="1">
      <c r="A114" s="55"/>
      <c r="B114" s="200" t="s">
        <v>137</v>
      </c>
      <c r="C114" s="201"/>
      <c r="D114" s="201"/>
      <c r="E114" s="201"/>
      <c r="F114" s="201"/>
      <c r="G114" s="142"/>
      <c r="H114" s="121"/>
      <c r="I114" s="113"/>
      <c r="J114" s="48"/>
      <c r="K114" s="3"/>
    </row>
    <row r="115" spans="1:11" ht="16.5" customHeight="1" thickBot="1">
      <c r="A115" s="55"/>
      <c r="B115" s="200"/>
      <c r="C115" s="201"/>
      <c r="D115" s="201"/>
      <c r="E115" s="201"/>
      <c r="F115" s="201"/>
      <c r="G115" s="142"/>
      <c r="H115" s="112"/>
      <c r="I115" s="113"/>
      <c r="J115" s="48"/>
      <c r="K115" s="3"/>
    </row>
    <row r="116" spans="1:11" ht="16.5" customHeight="1" thickBot="1">
      <c r="A116" s="170" t="s">
        <v>86</v>
      </c>
      <c r="B116" s="200" t="s">
        <v>64</v>
      </c>
      <c r="C116" s="201"/>
      <c r="D116" s="201"/>
      <c r="E116" s="201"/>
      <c r="F116" s="201"/>
      <c r="G116" s="142"/>
      <c r="H116" s="112"/>
      <c r="I116" s="122">
        <f>SUM(I117:I122)</f>
        <v>1682500</v>
      </c>
      <c r="J116" s="48"/>
      <c r="K116" s="3"/>
    </row>
    <row r="117" spans="1:11" ht="16.5" customHeight="1" thickBot="1">
      <c r="A117" s="86"/>
      <c r="B117" s="200" t="s">
        <v>142</v>
      </c>
      <c r="C117" s="201"/>
      <c r="D117" s="201"/>
      <c r="E117" s="201"/>
      <c r="F117" s="201"/>
      <c r="G117" s="237"/>
      <c r="H117" s="112"/>
      <c r="I117" s="113">
        <v>468000</v>
      </c>
      <c r="J117" s="48"/>
      <c r="K117" s="3"/>
    </row>
    <row r="118" spans="1:11" ht="16.5" customHeight="1" thickBot="1">
      <c r="A118" s="73"/>
      <c r="B118" s="200" t="s">
        <v>125</v>
      </c>
      <c r="C118" s="201"/>
      <c r="D118" s="201"/>
      <c r="E118" s="201"/>
      <c r="F118" s="201"/>
      <c r="G118" s="44"/>
      <c r="H118" s="119"/>
      <c r="I118" s="113">
        <v>171000</v>
      </c>
      <c r="J118" s="48"/>
      <c r="K118" s="3"/>
    </row>
    <row r="119" spans="1:11" ht="16.5" customHeight="1" thickBot="1">
      <c r="A119" s="86"/>
      <c r="B119" s="200" t="s">
        <v>126</v>
      </c>
      <c r="C119" s="201"/>
      <c r="D119" s="201"/>
      <c r="E119" s="201"/>
      <c r="F119" s="201"/>
      <c r="G119" s="154"/>
      <c r="H119" s="119"/>
      <c r="I119" s="113">
        <v>291000</v>
      </c>
      <c r="J119" s="48"/>
      <c r="K119" s="3"/>
    </row>
    <row r="120" spans="1:11" ht="16.5" customHeight="1" thickBot="1">
      <c r="A120" s="82"/>
      <c r="B120" s="200" t="s">
        <v>127</v>
      </c>
      <c r="C120" s="201"/>
      <c r="D120" s="201"/>
      <c r="E120" s="201"/>
      <c r="F120" s="201"/>
      <c r="G120" s="130"/>
      <c r="H120" s="121"/>
      <c r="I120" s="113">
        <v>164000</v>
      </c>
      <c r="J120" s="48"/>
      <c r="K120" s="3"/>
    </row>
    <row r="121" spans="1:11" ht="16.5" customHeight="1" thickBot="1">
      <c r="A121" s="86"/>
      <c r="B121" s="200" t="s">
        <v>128</v>
      </c>
      <c r="C121" s="201"/>
      <c r="D121" s="201"/>
      <c r="E121" s="201"/>
      <c r="F121" s="201"/>
      <c r="G121" s="154"/>
      <c r="H121" s="119"/>
      <c r="I121" s="113">
        <v>333800</v>
      </c>
      <c r="J121" s="48"/>
      <c r="K121" s="3"/>
    </row>
    <row r="122" spans="1:11" ht="19.5" customHeight="1" thickBot="1">
      <c r="A122" s="86"/>
      <c r="B122" s="200" t="s">
        <v>129</v>
      </c>
      <c r="C122" s="201"/>
      <c r="D122" s="201"/>
      <c r="E122" s="201"/>
      <c r="F122" s="201"/>
      <c r="G122" s="153"/>
      <c r="H122" s="119"/>
      <c r="I122" s="113">
        <v>254700</v>
      </c>
      <c r="J122" s="3"/>
      <c r="K122" s="3"/>
    </row>
    <row r="123" spans="1:11" ht="19.5" customHeight="1" thickBot="1">
      <c r="A123" s="86"/>
      <c r="B123" s="130"/>
      <c r="C123" s="130"/>
      <c r="D123" s="130"/>
      <c r="E123" s="130"/>
      <c r="F123" s="130"/>
      <c r="G123" s="190"/>
      <c r="H123" s="113"/>
      <c r="I123" s="113"/>
      <c r="J123" s="3"/>
      <c r="K123" s="3"/>
    </row>
    <row r="124" spans="1:11" ht="19.5" customHeight="1" thickBot="1">
      <c r="A124" s="86"/>
      <c r="B124" s="214" t="s">
        <v>36</v>
      </c>
      <c r="C124" s="214"/>
      <c r="D124" s="214"/>
      <c r="E124" s="214"/>
      <c r="F124" s="214"/>
      <c r="G124" s="214"/>
      <c r="H124" s="122">
        <f>H88+H90+H92+H113</f>
        <v>2950000</v>
      </c>
      <c r="I124" s="122">
        <f>I88+I90+I92+I113+I116</f>
        <v>3605273.8</v>
      </c>
      <c r="J124" s="3"/>
      <c r="K124" s="3"/>
    </row>
    <row r="125" spans="1:11" ht="19.5" customHeight="1" thickBot="1">
      <c r="A125" s="101"/>
      <c r="B125" s="210" t="s">
        <v>82</v>
      </c>
      <c r="C125" s="211"/>
      <c r="D125" s="211"/>
      <c r="E125" s="211"/>
      <c r="F125" s="211"/>
      <c r="G125" s="211"/>
      <c r="H125" s="212"/>
      <c r="I125" s="122"/>
      <c r="J125" s="3"/>
      <c r="K125" s="40"/>
    </row>
    <row r="126" spans="1:11" ht="19.5" customHeight="1" thickBot="1">
      <c r="A126" s="82"/>
      <c r="B126" s="213"/>
      <c r="C126" s="214"/>
      <c r="D126" s="214"/>
      <c r="E126" s="214"/>
      <c r="F126" s="214"/>
      <c r="G126" s="214"/>
      <c r="H126" s="215"/>
      <c r="I126" s="113"/>
      <c r="J126" s="3"/>
      <c r="K126" s="3"/>
    </row>
    <row r="127" spans="1:11" ht="21" customHeight="1" thickBot="1">
      <c r="A127" s="55" t="s">
        <v>47</v>
      </c>
      <c r="B127" s="200" t="s">
        <v>93</v>
      </c>
      <c r="C127" s="201"/>
      <c r="D127" s="201"/>
      <c r="E127" s="201"/>
      <c r="F127" s="201"/>
      <c r="G127" s="201"/>
      <c r="H127" s="112">
        <v>60000</v>
      </c>
      <c r="I127" s="122">
        <v>65880</v>
      </c>
      <c r="J127" s="3"/>
      <c r="K127" s="3"/>
    </row>
    <row r="128" spans="1:11" ht="20.25" customHeight="1" thickBot="1">
      <c r="A128" s="54"/>
      <c r="B128" s="200"/>
      <c r="C128" s="201"/>
      <c r="D128" s="201"/>
      <c r="E128" s="201"/>
      <c r="F128" s="201"/>
      <c r="G128" s="201"/>
      <c r="H128" s="112"/>
      <c r="I128" s="113"/>
      <c r="J128" s="3"/>
      <c r="K128" s="3"/>
    </row>
    <row r="129" spans="1:11" ht="17.25" customHeight="1" thickBot="1">
      <c r="A129" s="73"/>
      <c r="B129" s="73"/>
      <c r="C129" s="38"/>
      <c r="D129" s="38"/>
      <c r="E129" s="156"/>
      <c r="F129" s="157" t="s">
        <v>3</v>
      </c>
      <c r="G129" s="44"/>
      <c r="H129" s="112"/>
      <c r="I129" s="122">
        <f>I127</f>
        <v>65880</v>
      </c>
      <c r="J129" s="3"/>
      <c r="K129" s="3"/>
    </row>
    <row r="130" spans="1:11" ht="18" customHeight="1" thickBot="1">
      <c r="A130" s="73"/>
      <c r="B130" s="73"/>
      <c r="C130" s="38"/>
      <c r="D130" s="38"/>
      <c r="E130" s="156"/>
      <c r="F130" s="158"/>
      <c r="G130" s="44"/>
      <c r="H130" s="112"/>
      <c r="I130" s="113"/>
      <c r="J130" s="3"/>
      <c r="K130" s="3"/>
    </row>
    <row r="131" spans="1:11" ht="16.5" customHeight="1" thickBot="1">
      <c r="A131" s="85"/>
      <c r="B131" s="236" t="s">
        <v>33</v>
      </c>
      <c r="C131" s="236"/>
      <c r="D131" s="236"/>
      <c r="E131" s="236"/>
      <c r="F131" s="236"/>
      <c r="G131" s="236"/>
      <c r="H131" s="122">
        <f>SUM(H132:H142)</f>
        <v>338000</v>
      </c>
      <c r="I131" s="122">
        <f>I132+I133+I140+I141</f>
        <v>2347195</v>
      </c>
      <c r="J131" s="48"/>
      <c r="K131" s="3"/>
    </row>
    <row r="132" spans="1:11" ht="19.5" customHeight="1" thickBot="1">
      <c r="A132" s="169" t="s">
        <v>83</v>
      </c>
      <c r="B132" s="200" t="s">
        <v>37</v>
      </c>
      <c r="C132" s="201"/>
      <c r="D132" s="201"/>
      <c r="E132" s="201"/>
      <c r="F132" s="201"/>
      <c r="G132" s="201"/>
      <c r="H132" s="119">
        <v>20000</v>
      </c>
      <c r="I132" s="113">
        <v>1550</v>
      </c>
      <c r="J132" s="33"/>
      <c r="K132" s="3"/>
    </row>
    <row r="133" spans="1:11" ht="18" customHeight="1" thickBot="1">
      <c r="A133" s="82" t="s">
        <v>80</v>
      </c>
      <c r="B133" s="200" t="s">
        <v>130</v>
      </c>
      <c r="C133" s="201"/>
      <c r="D133" s="201"/>
      <c r="E133" s="201"/>
      <c r="F133" s="201"/>
      <c r="G133" s="201"/>
      <c r="H133" s="119">
        <v>220000</v>
      </c>
      <c r="I133" s="87">
        <f>SUM(I134:I136)</f>
        <v>2265185</v>
      </c>
      <c r="J133" s="33"/>
      <c r="K133" s="3"/>
    </row>
    <row r="134" spans="1:11" ht="16.5" customHeight="1">
      <c r="A134" s="101"/>
      <c r="B134" s="3" t="s">
        <v>143</v>
      </c>
      <c r="G134" s="9"/>
      <c r="H134" s="144"/>
      <c r="I134" s="113">
        <v>1061060</v>
      </c>
      <c r="J134" s="60"/>
      <c r="K134" s="3"/>
    </row>
    <row r="135" spans="1:11" ht="16.5" customHeight="1">
      <c r="A135" s="167"/>
      <c r="B135" s="3" t="s">
        <v>144</v>
      </c>
      <c r="C135" s="143"/>
      <c r="D135" s="143"/>
      <c r="E135" s="143"/>
      <c r="F135" s="9"/>
      <c r="G135" s="9"/>
      <c r="H135" s="144"/>
      <c r="I135" s="144">
        <v>980265</v>
      </c>
      <c r="J135" s="60"/>
      <c r="K135" s="3"/>
    </row>
    <row r="136" spans="1:11" ht="16.5" customHeight="1">
      <c r="A136" s="167"/>
      <c r="B136" t="s">
        <v>140</v>
      </c>
      <c r="F136" s="9"/>
      <c r="G136" s="9"/>
      <c r="H136" s="144"/>
      <c r="I136" s="144">
        <v>223860</v>
      </c>
      <c r="J136" s="60"/>
      <c r="K136" s="3"/>
    </row>
    <row r="137" spans="1:11" ht="16.5" customHeight="1">
      <c r="A137" s="167"/>
      <c r="B137" s="163" t="s">
        <v>141</v>
      </c>
      <c r="C137" s="143"/>
      <c r="D137" s="143"/>
      <c r="E137" s="143"/>
      <c r="F137" s="9"/>
      <c r="G137" s="9"/>
      <c r="H137" s="120"/>
      <c r="I137" s="144"/>
      <c r="J137" s="3"/>
      <c r="K137" s="3"/>
    </row>
    <row r="138" spans="1:11" ht="17.25" customHeight="1" thickBot="1">
      <c r="A138" s="159"/>
      <c r="B138" s="175" t="s">
        <v>145</v>
      </c>
      <c r="C138" s="160"/>
      <c r="D138" s="160"/>
      <c r="E138" s="160"/>
      <c r="F138" s="49"/>
      <c r="G138" s="49"/>
      <c r="H138" s="161"/>
      <c r="I138" s="114"/>
      <c r="J138" s="60"/>
      <c r="K138" s="40"/>
    </row>
    <row r="139" spans="1:11" ht="17.25" customHeight="1" thickBot="1">
      <c r="A139" s="55" t="s">
        <v>81</v>
      </c>
      <c r="B139" s="206" t="s">
        <v>103</v>
      </c>
      <c r="C139" s="207"/>
      <c r="D139" s="207"/>
      <c r="E139" s="207"/>
      <c r="F139" s="207"/>
      <c r="G139" s="207"/>
      <c r="H139" s="118"/>
      <c r="I139" s="113"/>
      <c r="J139" s="60"/>
      <c r="K139" s="40"/>
    </row>
    <row r="140" spans="1:11" ht="17.25" customHeight="1" thickBot="1">
      <c r="A140" s="55" t="s">
        <v>108</v>
      </c>
      <c r="B140" s="206" t="s">
        <v>136</v>
      </c>
      <c r="C140" s="207"/>
      <c r="D140" s="207"/>
      <c r="E140" s="207"/>
      <c r="F140" s="207"/>
      <c r="G140" s="207"/>
      <c r="H140" s="118">
        <v>20000</v>
      </c>
      <c r="I140" s="113">
        <v>8660</v>
      </c>
      <c r="J140" s="60"/>
      <c r="K140" s="40"/>
    </row>
    <row r="141" spans="1:11" ht="17.25" customHeight="1" thickBot="1">
      <c r="A141" s="54" t="s">
        <v>84</v>
      </c>
      <c r="B141" s="206" t="s">
        <v>114</v>
      </c>
      <c r="C141" s="207"/>
      <c r="D141" s="207"/>
      <c r="E141" s="207"/>
      <c r="F141" s="207"/>
      <c r="G141" s="207"/>
      <c r="H141" s="118">
        <v>78000</v>
      </c>
      <c r="I141" s="113">
        <v>71800</v>
      </c>
      <c r="J141" s="60"/>
      <c r="K141" s="40"/>
    </row>
    <row r="142" spans="1:11" ht="17.25" customHeight="1" thickBot="1">
      <c r="A142" s="54"/>
      <c r="B142" s="206"/>
      <c r="C142" s="207"/>
      <c r="D142" s="207"/>
      <c r="E142" s="131"/>
      <c r="F142" s="131"/>
      <c r="G142" s="131"/>
      <c r="H142" s="152"/>
      <c r="I142" s="113"/>
      <c r="J142" s="60"/>
      <c r="K142" s="40"/>
    </row>
    <row r="143" spans="1:18" ht="17.25" customHeight="1" thickBot="1">
      <c r="A143" s="54"/>
      <c r="B143" s="206"/>
      <c r="C143" s="207"/>
      <c r="D143" s="207"/>
      <c r="E143" s="207"/>
      <c r="F143" s="207"/>
      <c r="G143" s="131"/>
      <c r="H143" s="152"/>
      <c r="I143" s="113"/>
      <c r="J143" s="60"/>
      <c r="K143" s="40"/>
      <c r="O143" s="3"/>
      <c r="P143" s="3"/>
      <c r="Q143" s="3"/>
      <c r="R143" s="3"/>
    </row>
    <row r="144" spans="1:18" ht="17.25" customHeight="1" thickBot="1">
      <c r="A144" s="54"/>
      <c r="B144" s="155"/>
      <c r="C144" s="131"/>
      <c r="D144" s="131"/>
      <c r="E144" s="131"/>
      <c r="F144" s="131"/>
      <c r="G144" s="131"/>
      <c r="H144" s="152"/>
      <c r="I144" s="113"/>
      <c r="J144" s="60"/>
      <c r="K144" s="40"/>
      <c r="O144" s="3"/>
      <c r="P144" s="183"/>
      <c r="Q144" s="3"/>
      <c r="R144" s="3"/>
    </row>
    <row r="145" spans="1:18" ht="17.25" customHeight="1" thickBot="1">
      <c r="A145" s="86"/>
      <c r="B145" s="206"/>
      <c r="C145" s="207"/>
      <c r="D145" s="207"/>
      <c r="E145" s="207"/>
      <c r="F145" s="207"/>
      <c r="G145" s="209"/>
      <c r="H145" s="152"/>
      <c r="I145" s="113"/>
      <c r="J145" s="60"/>
      <c r="K145" s="40"/>
      <c r="O145" s="3"/>
      <c r="P145" s="183"/>
      <c r="Q145" s="3"/>
      <c r="R145" s="3"/>
    </row>
    <row r="146" spans="1:18" ht="21" customHeight="1" thickBot="1">
      <c r="A146" s="13"/>
      <c r="B146" s="155"/>
      <c r="C146" s="131"/>
      <c r="D146" s="131"/>
      <c r="E146" s="131"/>
      <c r="F146" s="131"/>
      <c r="G146" s="131"/>
      <c r="H146" s="152"/>
      <c r="I146" s="113"/>
      <c r="O146" s="3"/>
      <c r="P146" s="3"/>
      <c r="Q146" s="3"/>
      <c r="R146" s="3"/>
    </row>
    <row r="147" spans="1:18" ht="15.75">
      <c r="A147" s="10"/>
      <c r="B147" s="10"/>
      <c r="C147" s="11"/>
      <c r="D147" s="11"/>
      <c r="E147" s="11"/>
      <c r="F147" s="11"/>
      <c r="G147" s="11"/>
      <c r="H147" s="165"/>
      <c r="I147" s="113"/>
      <c r="O147" s="3"/>
      <c r="P147" s="3"/>
      <c r="Q147" s="3"/>
      <c r="R147" s="3"/>
    </row>
    <row r="148" spans="1:18" ht="20.25" thickBot="1">
      <c r="A148" s="13"/>
      <c r="B148" s="13"/>
      <c r="C148" s="14"/>
      <c r="D148" s="208" t="s">
        <v>78</v>
      </c>
      <c r="E148" s="208"/>
      <c r="F148" s="208"/>
      <c r="G148" s="208"/>
      <c r="H148" s="162"/>
      <c r="I148" s="145"/>
      <c r="O148" s="3"/>
      <c r="P148" s="3"/>
      <c r="Q148" s="3"/>
      <c r="R148" s="3"/>
    </row>
    <row r="149" spans="1:18" ht="15.75">
      <c r="A149" s="177"/>
      <c r="B149" s="202"/>
      <c r="C149" s="202"/>
      <c r="D149" s="202"/>
      <c r="E149" s="202"/>
      <c r="F149" s="202"/>
      <c r="G149" s="164"/>
      <c r="H149" s="179"/>
      <c r="I149" s="101"/>
      <c r="K149" s="34"/>
      <c r="O149" s="3"/>
      <c r="P149" s="3"/>
      <c r="Q149" s="3"/>
      <c r="R149" s="3"/>
    </row>
    <row r="150" spans="1:11" ht="15" thickBot="1">
      <c r="A150" s="178"/>
      <c r="B150" s="175"/>
      <c r="C150" s="175"/>
      <c r="D150" s="175"/>
      <c r="E150" s="175"/>
      <c r="F150" s="175"/>
      <c r="G150" s="176"/>
      <c r="H150" s="180">
        <f>H131+H127+H124+H78</f>
        <v>10135000</v>
      </c>
      <c r="I150" s="180">
        <f>I131+I127+I124+I78+I144</f>
        <v>9888705.7</v>
      </c>
      <c r="J150" s="3"/>
      <c r="K150" s="3"/>
    </row>
    <row r="151" spans="1:11" ht="13.5" thickBot="1">
      <c r="A151" s="177"/>
      <c r="B151" s="163"/>
      <c r="C151" s="163"/>
      <c r="D151" s="33"/>
      <c r="E151" s="33"/>
      <c r="F151" s="33"/>
      <c r="G151" s="164"/>
      <c r="H151" s="164"/>
      <c r="I151" s="197"/>
      <c r="J151" s="3"/>
      <c r="K151" s="40"/>
    </row>
    <row r="152" spans="1:11" ht="16.5" thickBot="1">
      <c r="A152" s="167"/>
      <c r="B152" s="157" t="s">
        <v>115</v>
      </c>
      <c r="C152" s="157"/>
      <c r="D152" s="157"/>
      <c r="E152" s="157"/>
      <c r="F152" s="157"/>
      <c r="G152" s="38"/>
      <c r="H152" s="181"/>
      <c r="I152" s="198">
        <v>13029810.5</v>
      </c>
      <c r="J152" s="189"/>
      <c r="K152" s="3"/>
    </row>
    <row r="153" spans="1:12" ht="16.5" thickBot="1">
      <c r="A153" s="167"/>
      <c r="B153" s="157" t="s">
        <v>95</v>
      </c>
      <c r="C153" s="157"/>
      <c r="D153" s="157"/>
      <c r="E153" s="157"/>
      <c r="F153" s="157"/>
      <c r="G153" s="205"/>
      <c r="H153" s="205"/>
      <c r="I153" s="166"/>
      <c r="J153" s="199"/>
      <c r="L153" s="150"/>
    </row>
    <row r="154" spans="1:12" ht="16.5" thickBot="1">
      <c r="A154" s="182"/>
      <c r="B154" s="157" t="s">
        <v>72</v>
      </c>
      <c r="C154" s="49"/>
      <c r="D154" s="49"/>
      <c r="E154" s="49"/>
      <c r="F154" s="49"/>
      <c r="G154" s="174"/>
      <c r="H154" s="174"/>
      <c r="I154" s="166">
        <v>25288.06</v>
      </c>
      <c r="L154" s="150"/>
    </row>
    <row r="155" spans="1:12" ht="15.75">
      <c r="A155" s="3"/>
      <c r="B155" s="95"/>
      <c r="C155" s="9"/>
      <c r="D155" s="9"/>
      <c r="E155" s="9"/>
      <c r="F155" s="9"/>
      <c r="G155" s="129"/>
      <c r="H155" s="129"/>
      <c r="I155" s="189"/>
      <c r="L155" s="150"/>
    </row>
    <row r="156" spans="1:12" ht="15.75">
      <c r="A156" s="3"/>
      <c r="B156" s="95"/>
      <c r="C156" s="9"/>
      <c r="D156" s="9"/>
      <c r="E156" s="9"/>
      <c r="F156" s="9"/>
      <c r="G156" s="129"/>
      <c r="H156" s="129"/>
      <c r="I156" s="189"/>
      <c r="L156" s="150"/>
    </row>
    <row r="157" spans="1:12" ht="15.75">
      <c r="A157" s="3"/>
      <c r="B157" s="95"/>
      <c r="C157" s="9"/>
      <c r="D157" s="9"/>
      <c r="E157" s="9"/>
      <c r="F157" s="9"/>
      <c r="G157" s="129"/>
      <c r="H157" s="129"/>
      <c r="I157" s="189"/>
      <c r="L157" s="150"/>
    </row>
    <row r="158" spans="1:12" ht="15.75">
      <c r="A158" s="3"/>
      <c r="B158" s="95"/>
      <c r="C158" s="9"/>
      <c r="D158" s="9"/>
      <c r="E158" s="9"/>
      <c r="F158" s="9"/>
      <c r="G158" s="129"/>
      <c r="H158" s="129"/>
      <c r="I158" s="189"/>
      <c r="L158" s="150"/>
    </row>
    <row r="159" spans="2:12" ht="15.75">
      <c r="B159" s="3"/>
      <c r="C159" s="9"/>
      <c r="D159" s="9"/>
      <c r="E159" s="9"/>
      <c r="F159" s="9"/>
      <c r="G159" s="129"/>
      <c r="H159" s="129"/>
      <c r="L159" s="150"/>
    </row>
    <row r="160" spans="1:7" ht="12.75">
      <c r="A160" s="3"/>
      <c r="G160" s="34"/>
    </row>
    <row r="161" spans="2:8" ht="15.75">
      <c r="B161" s="50" t="s">
        <v>17</v>
      </c>
      <c r="C161" s="37"/>
      <c r="D161" s="37"/>
      <c r="E161" s="37"/>
      <c r="F161" s="37"/>
      <c r="G161" s="50" t="s">
        <v>18</v>
      </c>
      <c r="H161" s="37"/>
    </row>
    <row r="162" spans="2:9" ht="12.75">
      <c r="B162" s="3"/>
      <c r="C162" s="3"/>
      <c r="D162" s="3"/>
      <c r="E162" s="3"/>
      <c r="F162" s="3"/>
      <c r="G162" s="40"/>
      <c r="H162" s="3"/>
      <c r="I162" s="3"/>
    </row>
  </sheetData>
  <sheetProtection/>
  <mergeCells count="90">
    <mergeCell ref="B106:G106"/>
    <mergeCell ref="B115:F115"/>
    <mergeCell ref="B97:C97"/>
    <mergeCell ref="B108:G108"/>
    <mergeCell ref="B100:F100"/>
    <mergeCell ref="B102:E102"/>
    <mergeCell ref="B114:F114"/>
    <mergeCell ref="B110:C110"/>
    <mergeCell ref="B133:G133"/>
    <mergeCell ref="B107:G107"/>
    <mergeCell ref="B103:G103"/>
    <mergeCell ref="B105:G105"/>
    <mergeCell ref="B117:G117"/>
    <mergeCell ref="B132:G132"/>
    <mergeCell ref="B121:F121"/>
    <mergeCell ref="B131:G131"/>
    <mergeCell ref="B128:G128"/>
    <mergeCell ref="B124:G124"/>
    <mergeCell ref="B90:E90"/>
    <mergeCell ref="B92:G92"/>
    <mergeCell ref="B82:E82"/>
    <mergeCell ref="B78:G78"/>
    <mergeCell ref="B85:E85"/>
    <mergeCell ref="B80:G80"/>
    <mergeCell ref="B87:F87"/>
    <mergeCell ref="B86:G86"/>
    <mergeCell ref="B77:D77"/>
    <mergeCell ref="B73:E73"/>
    <mergeCell ref="B54:D54"/>
    <mergeCell ref="B69:G69"/>
    <mergeCell ref="B67:E67"/>
    <mergeCell ref="B75:E75"/>
    <mergeCell ref="B72:C72"/>
    <mergeCell ref="G14:H14"/>
    <mergeCell ref="B66:E66"/>
    <mergeCell ref="B56:G56"/>
    <mergeCell ref="B47:E47"/>
    <mergeCell ref="B46:E46"/>
    <mergeCell ref="B58:D58"/>
    <mergeCell ref="B59:F59"/>
    <mergeCell ref="B7:H7"/>
    <mergeCell ref="B10:H10"/>
    <mergeCell ref="B43:G43"/>
    <mergeCell ref="C36:D36"/>
    <mergeCell ref="B45:E45"/>
    <mergeCell ref="B44:G44"/>
    <mergeCell ref="B41:E41"/>
    <mergeCell ref="B9:H9"/>
    <mergeCell ref="G13:H13"/>
    <mergeCell ref="G12:H12"/>
    <mergeCell ref="B93:F93"/>
    <mergeCell ref="B40:G40"/>
    <mergeCell ref="B50:C50"/>
    <mergeCell ref="B60:E60"/>
    <mergeCell ref="B49:D49"/>
    <mergeCell ref="B42:G42"/>
    <mergeCell ref="B53:G53"/>
    <mergeCell ref="B57:G57"/>
    <mergeCell ref="B51:C51"/>
    <mergeCell ref="B91:G91"/>
    <mergeCell ref="B95:G95"/>
    <mergeCell ref="B145:G145"/>
    <mergeCell ref="B70:G70"/>
    <mergeCell ref="B74:G74"/>
    <mergeCell ref="B76:E76"/>
    <mergeCell ref="B125:H126"/>
    <mergeCell ref="B127:G127"/>
    <mergeCell ref="B84:E84"/>
    <mergeCell ref="B94:G94"/>
    <mergeCell ref="B142:D142"/>
    <mergeCell ref="B149:F149"/>
    <mergeCell ref="B65:D65"/>
    <mergeCell ref="G153:H153"/>
    <mergeCell ref="B139:G139"/>
    <mergeCell ref="B140:G140"/>
    <mergeCell ref="B141:G141"/>
    <mergeCell ref="B143:F143"/>
    <mergeCell ref="D148:G148"/>
    <mergeCell ref="B96:D96"/>
    <mergeCell ref="B120:F120"/>
    <mergeCell ref="B122:F122"/>
    <mergeCell ref="B104:E104"/>
    <mergeCell ref="B98:C98"/>
    <mergeCell ref="B99:C99"/>
    <mergeCell ref="B101:C101"/>
    <mergeCell ref="B109:G109"/>
    <mergeCell ref="B119:F119"/>
    <mergeCell ref="B113:F113"/>
    <mergeCell ref="B116:F116"/>
    <mergeCell ref="B118:F118"/>
  </mergeCells>
  <printOptions/>
  <pageMargins left="0.984251968503937" right="0.1968503937007874" top="0.3937007874015748" bottom="0.1968503937007874" header="0" footer="0"/>
  <pageSetup horizontalDpi="600" verticalDpi="600" orientation="portrait" paperSize="9" scale="66" r:id="rId1"/>
  <rowBreaks count="1" manualBreakCount="1">
    <brk id="68" max="8" man="1"/>
  </rowBreaks>
  <colBreaks count="1" manualBreakCount="1">
    <brk id="9" max="1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712_1</dc:creator>
  <cp:keywords/>
  <dc:description/>
  <cp:lastModifiedBy>123</cp:lastModifiedBy>
  <cp:lastPrinted>2020-01-27T11:22:53Z</cp:lastPrinted>
  <dcterms:created xsi:type="dcterms:W3CDTF">2007-02-26T09:35:21Z</dcterms:created>
  <dcterms:modified xsi:type="dcterms:W3CDTF">2021-02-12T08:59:34Z</dcterms:modified>
  <cp:category/>
  <cp:version/>
  <cp:contentType/>
  <cp:contentStatus/>
</cp:coreProperties>
</file>